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说明 " sheetId="25" r:id="rId1"/>
    <sheet name="汇总表" sheetId="18" r:id="rId2"/>
    <sheet name="100章" sheetId="3" r:id="rId3"/>
    <sheet name="200章" sheetId="9" r:id="rId4"/>
    <sheet name="300章" sheetId="5" r:id="rId5"/>
    <sheet name="600章" sheetId="24" r:id="rId6"/>
    <sheet name="700章" sheetId="26" r:id="rId7"/>
  </sheets>
  <definedNames>
    <definedName name="_xlnm._FilterDatabase" localSheetId="3" hidden="1">'200章'!$A$1:$G$12</definedName>
    <definedName name="_xlnm._FilterDatabase" localSheetId="4" hidden="1">'300章'!$A$1:$G$6</definedName>
    <definedName name="_xlnm.Print_Area" localSheetId="2">'100章'!$A$1:$G$10</definedName>
    <definedName name="_xlnm.Print_Area" localSheetId="3">'200章'!$A$1:$G$12</definedName>
    <definedName name="_xlnm.Print_Area" localSheetId="4">'300章'!$A$1:$G$6</definedName>
    <definedName name="_xlnm.Print_Area" localSheetId="5">'600章'!$A$1:$G$25</definedName>
    <definedName name="_xlnm.Print_Area" localSheetId="6">'700章'!$A$1:$G$11</definedName>
    <definedName name="_xlnm.Print_Area" localSheetId="1">汇总表!$A$1:$E$15</definedName>
    <definedName name="_xlnm.Print_Area" localSheetId="0">'说明 '!$A$1:$A$30</definedName>
    <definedName name="_xlnm.Print_Titles" localSheetId="3">'200章'!$1:$4</definedName>
    <definedName name="_xlnm.Print_Titles" localSheetId="4">'300章'!$1:$4</definedName>
    <definedName name="_xlnm.Print_Titles" localSheetId="5">'600章'!$1:$4</definedName>
    <definedName name="_xlnm.Print_Titles" localSheetId="6">'700章'!$1:$4</definedName>
    <definedName name="_xlnm.Print_Titles" localSheetId="0">'说明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<sst xmlns="http://schemas.openxmlformats.org/spreadsheetml/2006/main" count="226" uniqueCount="167">
  <si>
    <t>标价的工程量清单说明</t>
  </si>
  <si>
    <r>
      <rPr>
        <sz val="10"/>
        <rFont val="黑体"/>
        <charset val="134"/>
      </rPr>
      <t>（本表在编制投标控制价和投标报价工程量清单时，必须不加修改地采用下列一至四各项条款。）</t>
    </r>
  </si>
  <si>
    <r>
      <rPr>
        <b/>
        <sz val="11"/>
        <rFont val="黑体"/>
        <charset val="134"/>
      </rPr>
      <t>一、工程量清单说明</t>
    </r>
  </si>
  <si>
    <r>
      <rPr>
        <sz val="10"/>
        <rFont val="Times New Roman"/>
        <charset val="134"/>
      </rPr>
      <t>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</si>
  <si>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</si>
  <si>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3</t>
    </r>
    <r>
      <rPr>
        <sz val="10"/>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0"/>
        <rFont val="Times New Roman"/>
        <charset val="134"/>
      </rPr>
      <t xml:space="preserve"> 15.4</t>
    </r>
    <r>
      <rPr>
        <sz val="10"/>
        <rFont val="宋体"/>
        <charset val="134"/>
      </rPr>
      <t>款的规定，按监理人确定的单价或总额价计算支付额。</t>
    </r>
  </si>
  <si>
    <r>
      <rPr>
        <sz val="10"/>
        <rFont val="Times New Roman"/>
        <charset val="134"/>
      </rPr>
      <t>4</t>
    </r>
    <r>
      <rPr>
        <sz val="10"/>
        <rFont val="宋体"/>
        <charset val="134"/>
      </rPr>
      <t>、工程量清单各章是按第八章</t>
    </r>
    <r>
      <rPr>
        <sz val="10"/>
        <rFont val="Times New Roman"/>
        <charset val="134"/>
      </rPr>
      <t>“</t>
    </r>
    <r>
      <rPr>
        <sz val="10"/>
        <rFont val="宋体"/>
        <charset val="134"/>
      </rPr>
      <t>工程量清单计量规则</t>
    </r>
    <r>
      <rPr>
        <sz val="10"/>
        <rFont val="Times New Roman"/>
        <charset val="134"/>
      </rPr>
      <t>”</t>
    </r>
    <r>
      <rPr>
        <sz val="10"/>
        <rFont val="宋体"/>
        <charset val="134"/>
      </rPr>
      <t>、第七章</t>
    </r>
    <r>
      <rPr>
        <sz val="10"/>
        <rFont val="Times New Roman"/>
        <charset val="134"/>
      </rPr>
      <t>“</t>
    </r>
    <r>
      <rPr>
        <sz val="10"/>
        <rFont val="宋体"/>
        <charset val="134"/>
      </rPr>
      <t>技术规范</t>
    </r>
    <r>
      <rPr>
        <sz val="10"/>
        <rFont val="Times New Roman"/>
        <charset val="134"/>
      </rPr>
      <t>”</t>
    </r>
    <r>
      <rPr>
        <sz val="10"/>
        <rFont val="宋体"/>
        <charset val="134"/>
      </rPr>
      <t>的相应章次编号的，因此，工程量清单中各章的工程子目的范围与计量等应与</t>
    </r>
    <r>
      <rPr>
        <sz val="10"/>
        <rFont val="Times New Roman"/>
        <charset val="134"/>
      </rPr>
      <t>“</t>
    </r>
    <r>
      <rPr>
        <sz val="10"/>
        <rFont val="宋体"/>
        <charset val="134"/>
      </rPr>
      <t>工程量清单计量规则</t>
    </r>
    <r>
      <rPr>
        <sz val="10"/>
        <rFont val="Times New Roman"/>
        <charset val="134"/>
      </rPr>
      <t>” “</t>
    </r>
    <r>
      <rPr>
        <sz val="10"/>
        <rFont val="宋体"/>
        <charset val="134"/>
      </rPr>
      <t>技术规范</t>
    </r>
    <r>
      <rPr>
        <sz val="10"/>
        <rFont val="Times New Roman"/>
        <charset val="134"/>
      </rPr>
      <t>”</t>
    </r>
    <r>
      <rPr>
        <sz val="10"/>
        <rFont val="宋体"/>
        <charset val="134"/>
      </rPr>
      <t>相应章节的范围、计量与支付条款结合起来理解或解释。</t>
    </r>
  </si>
  <si>
    <r>
      <rPr>
        <sz val="10"/>
        <rFont val="Times New Roman"/>
        <charset val="134"/>
      </rPr>
      <t>5</t>
    </r>
    <r>
      <rPr>
        <sz val="10"/>
        <rFont val="宋体"/>
        <charset val="134"/>
      </rPr>
      <t>、对作业和材料的一般说明或规定，未重复写入工程量清单内，在给工程量清单各子目标价前，应参阅第七章</t>
    </r>
    <r>
      <rPr>
        <sz val="10"/>
        <rFont val="Times New Roman"/>
        <charset val="134"/>
      </rPr>
      <t>“</t>
    </r>
    <r>
      <rPr>
        <sz val="10"/>
        <rFont val="宋体"/>
        <charset val="134"/>
      </rPr>
      <t>技术规范</t>
    </r>
    <r>
      <rPr>
        <sz val="10"/>
        <rFont val="Times New Roman"/>
        <charset val="134"/>
      </rPr>
      <t>”</t>
    </r>
    <r>
      <rPr>
        <sz val="10"/>
        <rFont val="宋体"/>
        <charset val="134"/>
      </rPr>
      <t>的有关内容。</t>
    </r>
  </si>
  <si>
    <r>
      <rPr>
        <sz val="10"/>
        <rFont val="Times New Roman"/>
        <charset val="134"/>
      </rPr>
      <t>6</t>
    </r>
    <r>
      <rPr>
        <sz val="10"/>
        <rFont val="宋体"/>
        <charset val="134"/>
      </rPr>
      <t>、工程量清单中所列工程量的变动，丝毫不会降低或影响合同条款的效力，也不免除承包人按规定的标准进行施工和修复缺陷的责任。</t>
    </r>
  </si>
  <si>
    <r>
      <rPr>
        <sz val="10"/>
        <rFont val="Times New Roman"/>
        <charset val="134"/>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</si>
  <si>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1"/>
        <rFont val="黑体"/>
        <charset val="134"/>
      </rPr>
      <t>二、投标报价说明</t>
    </r>
  </si>
  <si>
    <r>
      <rPr>
        <sz val="10"/>
        <rFont val="Times New Roman"/>
        <charset val="134"/>
      </rPr>
      <t>1</t>
    </r>
    <r>
      <rPr>
        <sz val="10"/>
        <rFont val="宋体"/>
        <charset val="134"/>
      </rPr>
      <t>、工程量清单中的每一子目须填入单价或价格，且只允许有一个报价。</t>
    </r>
  </si>
  <si>
    <r>
      <rPr>
        <sz val="10"/>
        <rFont val="Times New Roman"/>
        <charset val="134"/>
      </rPr>
      <t>2</t>
    </r>
    <r>
      <rPr>
        <sz val="10"/>
        <rFont val="宋体"/>
        <charset val="134"/>
      </rPr>
      <t>、</t>
    </r>
    <r>
      <rPr>
        <sz val="10"/>
        <rFont val="Times New Roman"/>
        <charset val="134"/>
      </rPr>
      <t xml:space="preserve"> </t>
    </r>
    <r>
      <rPr>
        <sz val="10"/>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</si>
  <si>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
        <rFont val="Times New Roman"/>
        <charset val="134"/>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</si>
  <si>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134"/>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</si>
  <si>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134"/>
      </rPr>
      <t>5</t>
    </r>
    <r>
      <rPr>
        <sz val="10"/>
        <rFont val="宋体"/>
        <charset val="134"/>
      </rPr>
      <t>、承包人用于本合同工程的各类装备的提供、运输、维护、拆卸、拼装等支付的费用，已包括在工程量清单的单价与总额价之中。</t>
    </r>
  </si>
  <si>
    <r>
      <rPr>
        <sz val="10"/>
        <rFont val="Times New Roman"/>
        <charset val="134"/>
      </rPr>
      <t>6</t>
    </r>
    <r>
      <rPr>
        <sz val="10"/>
        <rFont val="宋体"/>
        <charset val="134"/>
      </rPr>
      <t>、工程量清单中各项金额均以人民币（元）结算。</t>
    </r>
  </si>
  <si>
    <r>
      <rPr>
        <sz val="10"/>
        <rFont val="Times New Roman"/>
        <charset val="134"/>
      </rPr>
      <t>7</t>
    </r>
    <r>
      <rPr>
        <sz val="10"/>
        <rFont val="宋体"/>
        <charset val="134"/>
      </rPr>
      <t>、暂列金额（不含计日工总额）的数量及拟用子目的说明：暂列金额为工程量清单小计金额的</t>
    </r>
    <r>
      <rPr>
        <sz val="10"/>
        <rFont val="Times New Roman"/>
        <charset val="134"/>
      </rPr>
      <t>5%</t>
    </r>
    <r>
      <rPr>
        <sz val="10"/>
        <rFont val="宋体"/>
        <charset val="134"/>
      </rPr>
      <t>。</t>
    </r>
  </si>
  <si>
    <r>
      <rPr>
        <sz val="10"/>
        <rFont val="Times New Roman"/>
        <charset val="134"/>
      </rPr>
      <t>8</t>
    </r>
    <r>
      <rPr>
        <sz val="10"/>
        <rFont val="宋体"/>
        <charset val="134"/>
      </rPr>
      <t>、暂估价的数量及拟用子目的说明：无</t>
    </r>
  </si>
  <si>
    <r>
      <rPr>
        <b/>
        <sz val="11"/>
        <rFont val="黑体"/>
        <charset val="134"/>
      </rPr>
      <t>三、计日工说明</t>
    </r>
  </si>
  <si>
    <r>
      <rPr>
        <sz val="10"/>
        <rFont val="Times New Roman"/>
        <charset val="134"/>
      </rPr>
      <t>1</t>
    </r>
    <r>
      <rPr>
        <sz val="10"/>
        <rFont val="宋体"/>
        <charset val="134"/>
      </rPr>
      <t>、本项目不适用。</t>
    </r>
  </si>
  <si>
    <r>
      <rPr>
        <b/>
        <sz val="11"/>
        <rFont val="黑体"/>
        <charset val="134"/>
      </rPr>
      <t>四、其他说明</t>
    </r>
  </si>
  <si>
    <r>
      <rPr>
        <sz val="10"/>
        <rFont val="Times New Roman"/>
        <charset val="134"/>
      </rPr>
      <t>1</t>
    </r>
    <r>
      <rPr>
        <sz val="10"/>
        <rFont val="宋体"/>
        <charset val="134"/>
      </rPr>
      <t>、安全生产费用按最高投标限价的</t>
    </r>
    <r>
      <rPr>
        <u/>
        <sz val="10"/>
        <rFont val="Times New Roman"/>
        <charset val="134"/>
      </rPr>
      <t>1.5</t>
    </r>
    <r>
      <rPr>
        <u/>
        <sz val="10"/>
        <rFont val="宋体"/>
        <charset val="134"/>
      </rPr>
      <t>％</t>
    </r>
    <r>
      <rPr>
        <sz val="10"/>
        <rFont val="宋体"/>
        <charset val="134"/>
      </rPr>
      <t>计取。</t>
    </r>
  </si>
  <si>
    <r>
      <rPr>
        <sz val="10"/>
        <rFont val="Times New Roman"/>
        <charset val="134"/>
      </rPr>
      <t>2</t>
    </r>
    <r>
      <rPr>
        <sz val="10"/>
        <rFont val="宋体"/>
        <charset val="134"/>
      </rPr>
      <t>、工伤保险费用暂按最高投标限价的</t>
    </r>
    <r>
      <rPr>
        <sz val="10"/>
        <rFont val="Times New Roman"/>
        <charset val="134"/>
      </rPr>
      <t>2.5‰</t>
    </r>
    <r>
      <rPr>
        <sz val="10"/>
        <rFont val="宋体"/>
        <charset val="134"/>
      </rPr>
      <t>计列，最终以实际缴纳的费用结算。结算时，乙方须提供合法票据，否则不予支付。</t>
    </r>
  </si>
  <si>
    <r>
      <rPr>
        <sz val="10"/>
        <rFont val="Times New Roman"/>
        <charset val="134"/>
      </rPr>
      <t>3</t>
    </r>
    <r>
      <rPr>
        <sz val="10"/>
        <rFont val="宋体"/>
        <charset val="134"/>
      </rPr>
      <t>、保险费（含建筑工程一切险和第三者责任险），结算时乙方应提供合法票据，最终结算价不超过工程量清单中的投标报价。</t>
    </r>
  </si>
  <si>
    <r>
      <rPr>
        <sz val="10"/>
        <rFont val="Times New Roman"/>
        <charset val="134"/>
      </rPr>
      <t>4</t>
    </r>
    <r>
      <rPr>
        <sz val="10"/>
        <rFont val="宋体"/>
        <charset val="134"/>
      </rPr>
      <t>、投标报价包含招标相关的服务费用（含招标代理服务费、清单限价编制费）。</t>
    </r>
  </si>
  <si>
    <r>
      <rPr>
        <sz val="10"/>
        <rFont val="Times New Roman"/>
        <charset val="134"/>
      </rPr>
      <t>5</t>
    </r>
    <r>
      <rPr>
        <sz val="10"/>
        <rFont val="宋体"/>
        <charset val="134"/>
      </rPr>
      <t>、</t>
    </r>
    <r>
      <rPr>
        <sz val="10"/>
        <rFont val="等线"/>
        <charset val="134"/>
      </rPr>
      <t>取（</t>
    </r>
    <r>
      <rPr>
        <sz val="10"/>
        <rFont val="宋体"/>
        <charset val="134"/>
      </rPr>
      <t>弃）运距及弃置场地投标人根据现场情况自行考虑，包含在相关项目的报价中。</t>
    </r>
  </si>
  <si>
    <r>
      <rPr>
        <sz val="10"/>
        <rFont val="Times New Roman"/>
        <charset val="134"/>
      </rPr>
      <t>6</t>
    </r>
    <r>
      <rPr>
        <sz val="10"/>
        <rFont val="宋体"/>
        <charset val="134"/>
      </rPr>
      <t>、临时围挡要求：综合单价中包括材料、人工、机械、维护、损坏更换、移位等一切与此有关作业的费用，同一路段同侧的施工围挡只计量一次，因移动、加固、改位、以及因破坏而新设置等产生的费用均含在综合单价中，不再另行计量支付，施工满足相关部门的规定。围挡的工程数量暂以</t>
    </r>
    <r>
      <rPr>
        <sz val="10"/>
        <rFont val="Times New Roman"/>
        <charset val="134"/>
      </rPr>
      <t>10</t>
    </r>
    <r>
      <rPr>
        <sz val="10"/>
        <rFont val="宋体"/>
        <charset val="134"/>
      </rPr>
      <t>0米计，投标人在工程量清单第100章中自行报价，按实结算，但最终结算围挡工程数量不得超过</t>
    </r>
    <r>
      <rPr>
        <sz val="10"/>
        <rFont val="Times New Roman"/>
        <charset val="134"/>
      </rPr>
      <t>1</t>
    </r>
    <r>
      <rPr>
        <sz val="10"/>
        <rFont val="宋体"/>
        <charset val="134"/>
      </rPr>
      <t>00米。如投标人须在此基础上增加围挡工程数量以满足施工需要，则投标人应在本项目工程量清单其它相关细目的单价或总额价中予以考虑，招标人不再另行支付。该部分费用不得在安全生产费中重复计量列支。</t>
    </r>
  </si>
  <si>
    <r>
      <rPr>
        <sz val="10"/>
        <rFont val="Times New Roman"/>
        <charset val="134"/>
      </rPr>
      <t>7</t>
    </r>
    <r>
      <rPr>
        <sz val="10"/>
        <rFont val="宋体"/>
        <charset val="134"/>
      </rPr>
      <t>、除安全生产费及</t>
    </r>
    <r>
      <rPr>
        <sz val="10"/>
        <rFont val="Times New Roman"/>
        <charset val="134"/>
      </rPr>
      <t>100</t>
    </r>
    <r>
      <rPr>
        <sz val="10"/>
        <rFont val="宋体"/>
        <charset val="134"/>
      </rPr>
      <t>章所列项外，其余履行第</t>
    </r>
    <r>
      <rPr>
        <sz val="10"/>
        <rFont val="Times New Roman"/>
        <charset val="134"/>
      </rPr>
      <t>100</t>
    </r>
    <r>
      <rPr>
        <sz val="10"/>
        <rFont val="宋体"/>
        <charset val="134"/>
      </rPr>
      <t>章各项要求的工作均不单独计量和支付，其所涉及费用应包括在其他相关工程细目的单价或总额价中。</t>
    </r>
  </si>
  <si>
    <r>
      <rPr>
        <b/>
        <sz val="18"/>
        <color indexed="8"/>
        <rFont val="宋体"/>
        <charset val="134"/>
      </rPr>
      <t>工程量清单汇总表</t>
    </r>
  </si>
  <si>
    <t>项目名称：103县道交安设施提升完善施工</t>
  </si>
  <si>
    <r>
      <rPr>
        <sz val="10"/>
        <color indexed="8"/>
        <rFont val="Times New Roman"/>
        <charset val="134"/>
      </rPr>
      <t xml:space="preserve">                      </t>
    </r>
    <r>
      <rPr>
        <sz val="10"/>
        <color indexed="8"/>
        <rFont val="宋体"/>
        <charset val="134"/>
      </rPr>
      <t>货币单位：人民币元</t>
    </r>
  </si>
  <si>
    <r>
      <rPr>
        <b/>
        <sz val="10"/>
        <color indexed="8"/>
        <rFont val="宋体"/>
        <charset val="134"/>
      </rPr>
      <t>序号</t>
    </r>
  </si>
  <si>
    <r>
      <rPr>
        <b/>
        <sz val="10"/>
        <color indexed="8"/>
        <rFont val="宋体"/>
        <charset val="134"/>
      </rPr>
      <t>章次</t>
    </r>
  </si>
  <si>
    <r>
      <rPr>
        <b/>
        <sz val="10"/>
        <color indexed="8"/>
        <rFont val="宋体"/>
        <charset val="134"/>
      </rPr>
      <t>科目名称</t>
    </r>
  </si>
  <si>
    <r>
      <rPr>
        <b/>
        <sz val="10"/>
        <color indexed="8"/>
        <rFont val="宋体"/>
        <charset val="134"/>
      </rPr>
      <t>金</t>
    </r>
    <r>
      <rPr>
        <b/>
        <sz val="10"/>
        <color indexed="8"/>
        <rFont val="Times New Roman"/>
        <charset val="134"/>
      </rPr>
      <t xml:space="preserve">  </t>
    </r>
    <r>
      <rPr>
        <b/>
        <sz val="10"/>
        <color indexed="8"/>
        <rFont val="宋体"/>
        <charset val="134"/>
      </rPr>
      <t>额</t>
    </r>
    <r>
      <rPr>
        <b/>
        <sz val="10"/>
        <color indexed="8"/>
        <rFont val="Times New Roman"/>
        <charset val="134"/>
      </rPr>
      <t xml:space="preserve"> </t>
    </r>
  </si>
  <si>
    <r>
      <rPr>
        <sz val="10"/>
        <color indexed="8"/>
        <rFont val="宋体"/>
        <charset val="134"/>
      </rPr>
      <t>总则</t>
    </r>
  </si>
  <si>
    <r>
      <rPr>
        <sz val="10"/>
        <color indexed="8"/>
        <rFont val="宋体"/>
        <charset val="134"/>
      </rPr>
      <t>路基</t>
    </r>
  </si>
  <si>
    <r>
      <rPr>
        <sz val="10"/>
        <color indexed="8"/>
        <rFont val="宋体"/>
        <charset val="134"/>
      </rPr>
      <t>路面</t>
    </r>
  </si>
  <si>
    <r>
      <rPr>
        <sz val="10"/>
        <color indexed="8"/>
        <rFont val="宋体"/>
        <charset val="134"/>
      </rPr>
      <t>桥梁、涵洞</t>
    </r>
  </si>
  <si>
    <t>/</t>
  </si>
  <si>
    <r>
      <rPr>
        <sz val="10"/>
        <color indexed="8"/>
        <rFont val="宋体"/>
        <charset val="134"/>
      </rPr>
      <t>隧道</t>
    </r>
  </si>
  <si>
    <r>
      <rPr>
        <sz val="10"/>
        <color indexed="8"/>
        <rFont val="宋体"/>
        <charset val="134"/>
      </rPr>
      <t>安全设施及预埋管线</t>
    </r>
  </si>
  <si>
    <r>
      <rPr>
        <sz val="10"/>
        <color indexed="8"/>
        <rFont val="宋体"/>
        <charset val="134"/>
      </rPr>
      <t>绿化及环境保护</t>
    </r>
  </si>
  <si>
    <r>
      <rPr>
        <sz val="10"/>
        <color indexed="8"/>
        <rFont val="宋体"/>
        <charset val="134"/>
      </rPr>
      <t>第</t>
    </r>
    <r>
      <rPr>
        <sz val="10"/>
        <color indexed="8"/>
        <rFont val="Times New Roman"/>
        <charset val="134"/>
      </rPr>
      <t>100</t>
    </r>
    <r>
      <rPr>
        <sz val="10"/>
        <color indexed="8"/>
        <rFont val="宋体"/>
        <charset val="134"/>
      </rPr>
      <t>章至</t>
    </r>
    <r>
      <rPr>
        <sz val="10"/>
        <color indexed="8"/>
        <rFont val="Times New Roman"/>
        <charset val="134"/>
      </rPr>
      <t>700</t>
    </r>
    <r>
      <rPr>
        <sz val="10"/>
        <color indexed="8"/>
        <rFont val="宋体"/>
        <charset val="134"/>
      </rPr>
      <t>章清单小计</t>
    </r>
  </si>
  <si>
    <r>
      <rPr>
        <sz val="10"/>
        <color rgb="FF000000"/>
        <rFont val="宋体"/>
        <charset val="134"/>
      </rPr>
      <t>暂列金额</t>
    </r>
    <r>
      <rPr>
        <sz val="10"/>
        <color rgb="FF000000"/>
        <rFont val="Times New Roman"/>
        <charset val="134"/>
      </rPr>
      <t>[(8)×5%]</t>
    </r>
  </si>
  <si>
    <r>
      <rPr>
        <sz val="10"/>
        <color rgb="FF000000"/>
        <rFont val="宋体"/>
        <charset val="134"/>
      </rPr>
      <t>安全生产费</t>
    </r>
    <r>
      <rPr>
        <sz val="10"/>
        <color rgb="FF000000"/>
        <rFont val="Times New Roman"/>
        <charset val="134"/>
      </rPr>
      <t>[</t>
    </r>
    <r>
      <rPr>
        <sz val="10"/>
        <color rgb="FF000000"/>
        <rFont val="宋体"/>
        <charset val="134"/>
      </rPr>
      <t>最高投标限价</t>
    </r>
    <r>
      <rPr>
        <sz val="10"/>
        <color rgb="FF000000"/>
        <rFont val="Times New Roman"/>
        <charset val="134"/>
      </rPr>
      <t>×1.5%]</t>
    </r>
  </si>
  <si>
    <r>
      <rPr>
        <b/>
        <sz val="10"/>
        <color rgb="FF000000"/>
        <rFont val="宋体"/>
        <charset val="134"/>
      </rPr>
      <t>投标价（</t>
    </r>
    <r>
      <rPr>
        <b/>
        <sz val="10"/>
        <color rgb="FF000000"/>
        <rFont val="Times New Roman"/>
        <charset val="134"/>
      </rPr>
      <t>8+9+10</t>
    </r>
    <r>
      <rPr>
        <b/>
        <sz val="10"/>
        <color rgb="FF000000"/>
        <rFont val="宋体"/>
        <charset val="134"/>
      </rPr>
      <t>）</t>
    </r>
    <r>
      <rPr>
        <b/>
        <sz val="10"/>
        <color rgb="FF000000"/>
        <rFont val="Times New Roman"/>
        <charset val="134"/>
      </rPr>
      <t>=11</t>
    </r>
  </si>
  <si>
    <r>
      <rPr>
        <b/>
        <sz val="18"/>
        <color indexed="8"/>
        <rFont val="宋体"/>
        <charset val="134"/>
      </rPr>
      <t>第</t>
    </r>
    <r>
      <rPr>
        <b/>
        <sz val="18"/>
        <color indexed="8"/>
        <rFont val="Times New Roman"/>
        <charset val="134"/>
      </rPr>
      <t>100</t>
    </r>
    <r>
      <rPr>
        <b/>
        <sz val="18"/>
        <color indexed="8"/>
        <rFont val="宋体"/>
        <charset val="134"/>
      </rPr>
      <t>章</t>
    </r>
    <r>
      <rPr>
        <b/>
        <sz val="18"/>
        <color indexed="8"/>
        <rFont val="Times New Roman"/>
        <charset val="134"/>
      </rPr>
      <t xml:space="preserve">  </t>
    </r>
    <r>
      <rPr>
        <b/>
        <sz val="18"/>
        <color indexed="8"/>
        <rFont val="宋体"/>
        <charset val="134"/>
      </rPr>
      <t>总</t>
    </r>
    <r>
      <rPr>
        <b/>
        <sz val="18"/>
        <color indexed="8"/>
        <rFont val="Times New Roman"/>
        <charset val="134"/>
      </rPr>
      <t xml:space="preserve">  </t>
    </r>
    <r>
      <rPr>
        <b/>
        <sz val="18"/>
        <color indexed="8"/>
        <rFont val="宋体"/>
        <charset val="134"/>
      </rPr>
      <t>则</t>
    </r>
  </si>
  <si>
    <r>
      <rPr>
        <b/>
        <sz val="10"/>
        <color indexed="8"/>
        <rFont val="宋体"/>
        <charset val="134"/>
      </rPr>
      <t>子目号</t>
    </r>
  </si>
  <si>
    <r>
      <rPr>
        <b/>
        <sz val="10"/>
        <color indexed="8"/>
        <rFont val="宋体"/>
        <charset val="134"/>
      </rPr>
      <t>子目名称</t>
    </r>
  </si>
  <si>
    <r>
      <rPr>
        <b/>
        <sz val="10"/>
        <rFont val="宋体"/>
        <charset val="134"/>
      </rPr>
      <t>子目特征</t>
    </r>
  </si>
  <si>
    <r>
      <rPr>
        <b/>
        <sz val="10"/>
        <color indexed="8"/>
        <rFont val="宋体"/>
        <charset val="134"/>
      </rPr>
      <t>单位</t>
    </r>
  </si>
  <si>
    <r>
      <rPr>
        <b/>
        <sz val="10"/>
        <color indexed="8"/>
        <rFont val="宋体"/>
        <charset val="134"/>
      </rPr>
      <t>数量</t>
    </r>
  </si>
  <si>
    <r>
      <rPr>
        <b/>
        <sz val="10"/>
        <rFont val="宋体"/>
        <charset val="134"/>
      </rPr>
      <t>单价（元）</t>
    </r>
  </si>
  <si>
    <r>
      <rPr>
        <b/>
        <sz val="10"/>
        <rFont val="宋体"/>
        <charset val="134"/>
      </rPr>
      <t>合价（元）</t>
    </r>
  </si>
  <si>
    <t>101-1</t>
  </si>
  <si>
    <r>
      <rPr>
        <sz val="10"/>
        <color rgb="FF000000"/>
        <rFont val="宋体"/>
        <charset val="134"/>
      </rPr>
      <t>保险费（含建筑工程一切险和第三者责任险）</t>
    </r>
  </si>
  <si>
    <r>
      <rPr>
        <sz val="10"/>
        <color indexed="8"/>
        <rFont val="Times New Roman"/>
        <charset val="134"/>
      </rPr>
      <t>1</t>
    </r>
    <r>
      <rPr>
        <sz val="10"/>
        <color indexed="8"/>
        <rFont val="宋体"/>
        <charset val="134"/>
      </rPr>
      <t>、见招标文件技术规范</t>
    </r>
  </si>
  <si>
    <r>
      <rPr>
        <sz val="10"/>
        <color indexed="8"/>
        <rFont val="宋体"/>
        <charset val="134"/>
      </rPr>
      <t>总额</t>
    </r>
  </si>
  <si>
    <t>101-2</t>
  </si>
  <si>
    <r>
      <rPr>
        <sz val="10"/>
        <rFont val="宋体"/>
        <charset val="134"/>
      </rPr>
      <t>工伤保险费</t>
    </r>
  </si>
  <si>
    <r>
      <rPr>
        <sz val="10"/>
        <rFont val="宋体"/>
        <charset val="134"/>
      </rPr>
      <t>总额</t>
    </r>
  </si>
  <si>
    <t>102-1</t>
  </si>
  <si>
    <r>
      <rPr>
        <sz val="10"/>
        <color indexed="8"/>
        <rFont val="宋体"/>
        <charset val="134"/>
      </rPr>
      <t>竣工文件</t>
    </r>
  </si>
  <si>
    <t>102-2</t>
  </si>
  <si>
    <r>
      <rPr>
        <sz val="10"/>
        <color indexed="8"/>
        <rFont val="宋体"/>
        <charset val="134"/>
      </rPr>
      <t>施工环保费（含扬尘治理费）</t>
    </r>
  </si>
  <si>
    <t>103-6</t>
  </si>
  <si>
    <r>
      <rPr>
        <sz val="10"/>
        <color indexed="8"/>
        <rFont val="宋体"/>
        <charset val="134"/>
      </rPr>
      <t>临时施工围挡</t>
    </r>
  </si>
  <si>
    <t>m</t>
  </si>
  <si>
    <r>
      <rPr>
        <b/>
        <sz val="10"/>
        <color rgb="FF000000"/>
        <rFont val="Times New Roman"/>
        <charset val="134"/>
      </rPr>
      <t>100</t>
    </r>
    <r>
      <rPr>
        <b/>
        <sz val="10"/>
        <color rgb="FF000000"/>
        <rFont val="宋体"/>
        <charset val="134"/>
      </rPr>
      <t>章小计（结转至清单汇总表）人民币</t>
    </r>
  </si>
  <si>
    <r>
      <rPr>
        <b/>
        <sz val="10"/>
        <color indexed="8"/>
        <rFont val="宋体"/>
        <charset val="134"/>
      </rPr>
      <t>元</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</si>
  <si>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路</t>
    </r>
    <r>
      <rPr>
        <b/>
        <sz val="18"/>
        <rFont val="Times New Roman"/>
        <charset val="134"/>
      </rPr>
      <t xml:space="preserve">  </t>
    </r>
    <r>
      <rPr>
        <b/>
        <sz val="18"/>
        <rFont val="宋体"/>
        <charset val="134"/>
      </rPr>
      <t>基</t>
    </r>
  </si>
  <si>
    <r>
      <rPr>
        <sz val="10"/>
        <rFont val="Times New Roman"/>
        <charset val="134"/>
      </rPr>
      <t xml:space="preserve">                      </t>
    </r>
    <r>
      <rPr>
        <sz val="10"/>
        <rFont val="宋体"/>
        <charset val="134"/>
      </rPr>
      <t>货币单位：人民币元</t>
    </r>
  </si>
  <si>
    <t>子目号</t>
  </si>
  <si>
    <t>子目名称</t>
  </si>
  <si>
    <t>子目特征</t>
  </si>
  <si>
    <t>单位</t>
  </si>
  <si>
    <t>数量</t>
  </si>
  <si>
    <r>
      <rPr>
        <b/>
        <sz val="10"/>
        <rFont val="宋体"/>
        <charset val="134"/>
      </rPr>
      <t>单价</t>
    </r>
    <r>
      <rPr>
        <b/>
        <sz val="10"/>
        <rFont val="Times New Roman"/>
        <charset val="134"/>
      </rPr>
      <t xml:space="preserve">               </t>
    </r>
    <r>
      <rPr>
        <b/>
        <sz val="10"/>
        <rFont val="宋体"/>
        <charset val="134"/>
      </rPr>
      <t>（元）</t>
    </r>
  </si>
  <si>
    <r>
      <rPr>
        <b/>
        <sz val="10"/>
        <rFont val="宋体"/>
        <charset val="134"/>
      </rPr>
      <t>合价</t>
    </r>
    <r>
      <rPr>
        <b/>
        <sz val="10"/>
        <rFont val="Times New Roman"/>
        <charset val="134"/>
      </rPr>
      <t xml:space="preserve">                       </t>
    </r>
    <r>
      <rPr>
        <b/>
        <sz val="10"/>
        <rFont val="宋体"/>
        <charset val="134"/>
      </rPr>
      <t>（元）</t>
    </r>
  </si>
  <si>
    <t>203-1</t>
  </si>
  <si>
    <t>路基挖方</t>
  </si>
  <si>
    <t>-a</t>
  </si>
  <si>
    <t>挖土方</t>
  </si>
  <si>
    <r>
      <rPr>
        <sz val="10"/>
        <rFont val="Times New Roman"/>
        <charset val="134"/>
      </rPr>
      <t>1</t>
    </r>
    <r>
      <rPr>
        <sz val="10"/>
        <rFont val="宋体"/>
        <charset val="134"/>
      </rPr>
      <t xml:space="preserve">、部位：边沟
</t>
    </r>
    <r>
      <rPr>
        <sz val="10"/>
        <rFont val="Times New Roman"/>
        <charset val="134"/>
      </rPr>
      <t>2</t>
    </r>
    <r>
      <rPr>
        <sz val="10"/>
        <rFont val="宋体"/>
        <charset val="134"/>
      </rPr>
      <t>、土壤类别：以现场实际土质情况为准</t>
    </r>
    <r>
      <rPr>
        <sz val="10"/>
        <rFont val="Times New Roman"/>
        <charset val="134"/>
      </rPr>
      <t xml:space="preserve"> 
3</t>
    </r>
    <r>
      <rPr>
        <sz val="10"/>
        <rFont val="宋体"/>
        <charset val="134"/>
      </rPr>
      <t>、弃土点及运距：投标人自行考虑</t>
    </r>
  </si>
  <si>
    <r>
      <rPr>
        <sz val="10"/>
        <rFont val="Times New Roman"/>
        <charset val="134"/>
      </rPr>
      <t>m</t>
    </r>
    <r>
      <rPr>
        <vertAlign val="superscript"/>
        <sz val="10"/>
        <rFont val="Times New Roman"/>
        <charset val="134"/>
      </rPr>
      <t>3</t>
    </r>
  </si>
  <si>
    <t>207-1</t>
  </si>
  <si>
    <t>边沟</t>
  </si>
  <si>
    <t>浆砌片石</t>
  </si>
  <si>
    <r>
      <rPr>
        <sz val="10"/>
        <rFont val="宋体"/>
        <charset val="134"/>
      </rPr>
      <t>边沟</t>
    </r>
    <r>
      <rPr>
        <sz val="10"/>
        <rFont val="Times New Roman"/>
        <charset val="134"/>
      </rPr>
      <t>C</t>
    </r>
  </si>
  <si>
    <r>
      <rPr>
        <sz val="10"/>
        <rFont val="Times New Roman"/>
        <charset val="134"/>
      </rPr>
      <t>1</t>
    </r>
    <r>
      <rPr>
        <sz val="10"/>
        <rFont val="宋体"/>
        <charset val="134"/>
      </rPr>
      <t>、材料品种：</t>
    </r>
    <r>
      <rPr>
        <sz val="10"/>
        <rFont val="Times New Roman"/>
        <charset val="134"/>
      </rPr>
      <t>M7.5</t>
    </r>
    <r>
      <rPr>
        <sz val="10"/>
        <rFont val="宋体"/>
        <charset val="134"/>
      </rPr>
      <t>浆砌片石边沟</t>
    </r>
    <r>
      <rPr>
        <sz val="10"/>
        <rFont val="Times New Roman"/>
        <charset val="134"/>
      </rPr>
      <t xml:space="preserve">
2</t>
    </r>
    <r>
      <rPr>
        <sz val="10"/>
        <rFont val="宋体"/>
        <charset val="134"/>
      </rPr>
      <t>、包含砂砾垫层等全部工作内容</t>
    </r>
    <r>
      <rPr>
        <sz val="10"/>
        <rFont val="Times New Roman"/>
        <charset val="134"/>
      </rPr>
      <t xml:space="preserve">
3</t>
    </r>
    <r>
      <rPr>
        <sz val="10"/>
        <rFont val="宋体"/>
        <charset val="134"/>
      </rPr>
      <t>、断面尺寸：见设计图纸</t>
    </r>
    <r>
      <rPr>
        <sz val="10"/>
        <rFont val="Times New Roman"/>
        <charset val="134"/>
      </rPr>
      <t xml:space="preserve">
4</t>
    </r>
    <r>
      <rPr>
        <sz val="10"/>
        <rFont val="宋体"/>
        <charset val="134"/>
      </rPr>
      <t>、其他未尽事宜详见设计图纸及招标要求</t>
    </r>
  </si>
  <si>
    <t>-d</t>
  </si>
  <si>
    <t>预制安装混凝土</t>
  </si>
  <si>
    <r>
      <rPr>
        <sz val="10"/>
        <rFont val="Times New Roman"/>
        <charset val="134"/>
      </rPr>
      <t>C20</t>
    </r>
    <r>
      <rPr>
        <sz val="10"/>
        <rFont val="宋体"/>
        <charset val="134"/>
      </rPr>
      <t>砼</t>
    </r>
  </si>
  <si>
    <r>
      <rPr>
        <sz val="10"/>
        <rFont val="Times New Roman"/>
        <charset val="134"/>
      </rPr>
      <t>1</t>
    </r>
    <r>
      <rPr>
        <sz val="10"/>
        <rFont val="宋体"/>
        <charset val="134"/>
      </rPr>
      <t>、材料品种：</t>
    </r>
    <r>
      <rPr>
        <sz val="10"/>
        <rFont val="Times New Roman"/>
        <charset val="134"/>
      </rPr>
      <t>C20</t>
    </r>
    <r>
      <rPr>
        <sz val="10"/>
        <rFont val="宋体"/>
        <charset val="134"/>
      </rPr>
      <t>砼预制块</t>
    </r>
    <r>
      <rPr>
        <sz val="10"/>
        <rFont val="Times New Roman"/>
        <charset val="134"/>
      </rPr>
      <t xml:space="preserve">
2</t>
    </r>
    <r>
      <rPr>
        <sz val="10"/>
        <rFont val="宋体"/>
        <charset val="134"/>
      </rPr>
      <t>、包含砂砾垫层等全部工作内容</t>
    </r>
    <r>
      <rPr>
        <sz val="10"/>
        <rFont val="Times New Roman"/>
        <charset val="134"/>
      </rPr>
      <t xml:space="preserve">
3</t>
    </r>
    <r>
      <rPr>
        <sz val="10"/>
        <rFont val="宋体"/>
        <charset val="134"/>
      </rPr>
      <t>、断面尺寸：见设计图纸</t>
    </r>
    <r>
      <rPr>
        <sz val="10"/>
        <rFont val="Times New Roman"/>
        <charset val="134"/>
      </rPr>
      <t xml:space="preserve">
4</t>
    </r>
    <r>
      <rPr>
        <sz val="10"/>
        <rFont val="宋体"/>
        <charset val="134"/>
      </rPr>
      <t>、其他未尽事宜详见设计图纸及招标要求</t>
    </r>
  </si>
  <si>
    <r>
      <rPr>
        <b/>
        <sz val="10"/>
        <rFont val="Times New Roman"/>
        <charset val="134"/>
      </rPr>
      <t>200</t>
    </r>
    <r>
      <rPr>
        <b/>
        <sz val="10"/>
        <rFont val="宋体"/>
        <charset val="134"/>
      </rPr>
      <t>章小计（结转至清单汇总表）人民币</t>
    </r>
  </si>
  <si>
    <t>元</t>
  </si>
  <si>
    <r>
      <rPr>
        <b/>
        <sz val="18"/>
        <rFont val="宋体"/>
        <charset val="134"/>
      </rPr>
      <t>第</t>
    </r>
    <r>
      <rPr>
        <b/>
        <sz val="18"/>
        <rFont val="Times New Roman"/>
        <charset val="134"/>
      </rPr>
      <t>300</t>
    </r>
    <r>
      <rPr>
        <b/>
        <sz val="18"/>
        <rFont val="宋体"/>
        <charset val="134"/>
      </rPr>
      <t>章</t>
    </r>
    <r>
      <rPr>
        <b/>
        <sz val="18"/>
        <rFont val="Times New Roman"/>
        <charset val="134"/>
      </rPr>
      <t xml:space="preserve">   </t>
    </r>
    <r>
      <rPr>
        <b/>
        <sz val="18"/>
        <rFont val="宋体"/>
        <charset val="134"/>
      </rPr>
      <t>路</t>
    </r>
    <r>
      <rPr>
        <b/>
        <sz val="18"/>
        <rFont val="Times New Roman"/>
        <charset val="134"/>
      </rPr>
      <t xml:space="preserve">  </t>
    </r>
    <r>
      <rPr>
        <b/>
        <sz val="18"/>
        <rFont val="宋体"/>
        <charset val="134"/>
      </rPr>
      <t>面</t>
    </r>
  </si>
  <si>
    <r>
      <rPr>
        <b/>
        <sz val="10"/>
        <rFont val="宋体"/>
        <charset val="134"/>
      </rPr>
      <t>单价</t>
    </r>
    <r>
      <rPr>
        <b/>
        <sz val="10"/>
        <rFont val="Times New Roman"/>
        <charset val="134"/>
      </rPr>
      <t xml:space="preserve">                  </t>
    </r>
    <r>
      <rPr>
        <b/>
        <sz val="10"/>
        <rFont val="宋体"/>
        <charset val="134"/>
      </rPr>
      <t>（元）</t>
    </r>
  </si>
  <si>
    <r>
      <rPr>
        <b/>
        <sz val="10"/>
        <rFont val="宋体"/>
        <charset val="134"/>
      </rPr>
      <t>合价</t>
    </r>
    <r>
      <rPr>
        <b/>
        <sz val="10"/>
        <rFont val="Times New Roman"/>
        <charset val="134"/>
      </rPr>
      <t xml:space="preserve">                </t>
    </r>
    <r>
      <rPr>
        <b/>
        <sz val="10"/>
        <rFont val="宋体"/>
        <charset val="134"/>
      </rPr>
      <t>（元）</t>
    </r>
  </si>
  <si>
    <t>312-3</t>
  </si>
  <si>
    <t>面包砖恢复</t>
  </si>
  <si>
    <r>
      <rPr>
        <sz val="10"/>
        <rFont val="Times New Roman"/>
        <charset val="134"/>
      </rPr>
      <t>1</t>
    </r>
    <r>
      <rPr>
        <sz val="10"/>
        <rFont val="宋体"/>
        <charset val="134"/>
      </rPr>
      <t>、材料：</t>
    </r>
    <r>
      <rPr>
        <sz val="10"/>
        <rFont val="Times New Roman"/>
        <charset val="134"/>
      </rPr>
      <t>6cm</t>
    </r>
    <r>
      <rPr>
        <sz val="10"/>
        <rFont val="宋体"/>
        <charset val="134"/>
      </rPr>
      <t>舒布洛克砖</t>
    </r>
    <r>
      <rPr>
        <sz val="10"/>
        <rFont val="Times New Roman"/>
        <charset val="134"/>
      </rPr>
      <t>+8cmM10</t>
    </r>
    <r>
      <rPr>
        <sz val="10"/>
        <rFont val="宋体"/>
        <charset val="134"/>
      </rPr>
      <t>水泥砂浆</t>
    </r>
    <r>
      <rPr>
        <sz val="10"/>
        <rFont val="Times New Roman"/>
        <charset val="134"/>
      </rPr>
      <t xml:space="preserve">                                                                                  2</t>
    </r>
    <r>
      <rPr>
        <sz val="10"/>
        <rFont val="宋体"/>
        <charset val="134"/>
      </rPr>
      <t>、原有老路破损修复</t>
    </r>
    <r>
      <rPr>
        <sz val="10"/>
        <rFont val="Times New Roman"/>
        <charset val="134"/>
      </rPr>
      <t xml:space="preserve">                                      
3</t>
    </r>
    <r>
      <rPr>
        <sz val="10"/>
        <rFont val="宋体"/>
        <charset val="134"/>
      </rPr>
      <t>、其他未尽事宜详见设计图纸及招标要求</t>
    </r>
  </si>
  <si>
    <r>
      <rPr>
        <sz val="10"/>
        <rFont val="Times New Roman"/>
        <charset val="134"/>
      </rPr>
      <t>m</t>
    </r>
    <r>
      <rPr>
        <vertAlign val="superscript"/>
        <sz val="10"/>
        <rFont val="Times New Roman"/>
        <charset val="134"/>
      </rPr>
      <t>2</t>
    </r>
  </si>
  <si>
    <r>
      <rPr>
        <b/>
        <sz val="10"/>
        <rFont val="Times New Roman"/>
        <charset val="134"/>
      </rPr>
      <t>300</t>
    </r>
    <r>
      <rPr>
        <b/>
        <sz val="10"/>
        <rFont val="宋体"/>
        <charset val="134"/>
      </rPr>
      <t>章小计（结转至清单汇总表）人民币</t>
    </r>
  </si>
  <si>
    <r>
      <rPr>
        <b/>
        <sz val="18"/>
        <rFont val="宋体"/>
        <charset val="134"/>
      </rPr>
      <t>第</t>
    </r>
    <r>
      <rPr>
        <b/>
        <sz val="18"/>
        <rFont val="Times New Roman"/>
        <charset val="134"/>
      </rPr>
      <t>600</t>
    </r>
    <r>
      <rPr>
        <b/>
        <sz val="18"/>
        <rFont val="黑体"/>
        <charset val="134"/>
      </rPr>
      <t>章</t>
    </r>
    <r>
      <rPr>
        <b/>
        <sz val="18"/>
        <rFont val="Times New Roman"/>
        <charset val="134"/>
      </rPr>
      <t xml:space="preserve">  </t>
    </r>
    <r>
      <rPr>
        <b/>
        <sz val="18"/>
        <rFont val="黑体"/>
        <charset val="134"/>
      </rPr>
      <t>安全设施及预埋管线</t>
    </r>
  </si>
  <si>
    <t>货币单位：人民币元</t>
  </si>
  <si>
    <t>单价（元）</t>
  </si>
  <si>
    <t>合价（元）</t>
  </si>
  <si>
    <t>602-3</t>
  </si>
  <si>
    <t>波形梁钢护栏</t>
  </si>
  <si>
    <t>-b</t>
  </si>
  <si>
    <r>
      <rPr>
        <sz val="10"/>
        <rFont val="宋体"/>
        <charset val="134"/>
      </rPr>
      <t>中央分隔带波形梁钢护栏</t>
    </r>
    <r>
      <rPr>
        <sz val="10"/>
        <rFont val="Times New Roman"/>
        <charset val="134"/>
      </rPr>
      <t xml:space="preserve">                </t>
    </r>
    <r>
      <rPr>
        <sz val="10"/>
        <rFont val="宋体"/>
        <charset val="134"/>
      </rPr>
      <t>（含防腐涂装）</t>
    </r>
  </si>
  <si>
    <t>Gr-A-4E</t>
  </si>
  <si>
    <r>
      <rPr>
        <sz val="10"/>
        <rFont val="Times New Roman"/>
        <charset val="134"/>
      </rPr>
      <t>1</t>
    </r>
    <r>
      <rPr>
        <sz val="10"/>
        <rFont val="宋体"/>
        <charset val="134"/>
      </rPr>
      <t>、材料：详见设计图纸</t>
    </r>
    <r>
      <rPr>
        <sz val="10"/>
        <rFont val="Times New Roman"/>
        <charset val="134"/>
      </rPr>
      <t xml:space="preserve">
2</t>
    </r>
    <r>
      <rPr>
        <sz val="10"/>
        <rFont val="宋体"/>
        <charset val="134"/>
      </rPr>
      <t>、结构形式：单面、双波</t>
    </r>
    <r>
      <rPr>
        <sz val="10"/>
        <rFont val="Times New Roman"/>
        <charset val="134"/>
      </rPr>
      <t xml:space="preserve">
3</t>
    </r>
    <r>
      <rPr>
        <sz val="10"/>
        <rFont val="宋体"/>
        <charset val="134"/>
      </rPr>
      <t>、涂层要求：详见设计图纸</t>
    </r>
    <r>
      <rPr>
        <sz val="10"/>
        <rFont val="Times New Roman"/>
        <charset val="134"/>
      </rPr>
      <t xml:space="preserve">
4</t>
    </r>
    <r>
      <rPr>
        <sz val="10"/>
        <rFont val="宋体"/>
        <charset val="134"/>
      </rPr>
      <t>、立柱间距：</t>
    </r>
    <r>
      <rPr>
        <sz val="10"/>
        <rFont val="Times New Roman"/>
        <charset val="134"/>
      </rPr>
      <t>4m</t>
    </r>
  </si>
  <si>
    <t>-c</t>
  </si>
  <si>
    <t>波形梁钢护栏端头</t>
  </si>
  <si>
    <r>
      <rPr>
        <sz val="10"/>
        <rFont val="宋体"/>
        <charset val="134"/>
      </rPr>
      <t>圆头式端头</t>
    </r>
    <r>
      <rPr>
        <sz val="10"/>
        <rFont val="Times New Roman"/>
        <charset val="134"/>
      </rPr>
      <t>D-Ⅰ</t>
    </r>
    <r>
      <rPr>
        <sz val="10"/>
        <rFont val="宋体"/>
        <charset val="134"/>
      </rPr>
      <t>型</t>
    </r>
  </si>
  <si>
    <r>
      <rPr>
        <sz val="10"/>
        <rFont val="Times New Roman"/>
        <charset val="134"/>
      </rPr>
      <t>1</t>
    </r>
    <r>
      <rPr>
        <sz val="10"/>
        <rFont val="宋体"/>
        <charset val="134"/>
      </rPr>
      <t>、材料：详见设计图纸</t>
    </r>
    <r>
      <rPr>
        <sz val="10"/>
        <rFont val="Times New Roman"/>
        <charset val="134"/>
      </rPr>
      <t xml:space="preserve">
2</t>
    </r>
    <r>
      <rPr>
        <sz val="10"/>
        <rFont val="宋体"/>
        <charset val="134"/>
      </rPr>
      <t>、尺寸：详见设计图纸</t>
    </r>
    <r>
      <rPr>
        <sz val="10"/>
        <rFont val="Times New Roman"/>
        <charset val="134"/>
      </rPr>
      <t xml:space="preserve">
3</t>
    </r>
    <r>
      <rPr>
        <sz val="10"/>
        <rFont val="宋体"/>
        <charset val="134"/>
      </rPr>
      <t>、其他未尽事宜详见设计图纸及招标要求</t>
    </r>
  </si>
  <si>
    <t>个</t>
  </si>
  <si>
    <r>
      <rPr>
        <sz val="10"/>
        <rFont val="宋体"/>
        <charset val="134"/>
      </rPr>
      <t>圆头式端头</t>
    </r>
    <r>
      <rPr>
        <sz val="10"/>
        <rFont val="Times New Roman"/>
        <charset val="134"/>
      </rPr>
      <t>D-Ⅱ</t>
    </r>
    <r>
      <rPr>
        <sz val="10"/>
        <rFont val="宋体"/>
        <charset val="134"/>
      </rPr>
      <t>型</t>
    </r>
  </si>
  <si>
    <t>604-1</t>
  </si>
  <si>
    <t>单柱式交通标志</t>
  </si>
  <si>
    <r>
      <rPr>
        <sz val="10"/>
        <rFont val="宋体"/>
        <charset val="134"/>
      </rPr>
      <t>圆形</t>
    </r>
    <r>
      <rPr>
        <sz val="10"/>
        <rFont val="Times New Roman"/>
        <charset val="134"/>
      </rPr>
      <t>D=1.2m*2</t>
    </r>
  </si>
  <si>
    <r>
      <rPr>
        <sz val="10"/>
        <rFont val="Times New Roman"/>
        <charset val="134"/>
      </rPr>
      <t>1</t>
    </r>
    <r>
      <rPr>
        <sz val="10"/>
        <rFont val="宋体"/>
        <charset val="134"/>
      </rPr>
      <t>、禁令标志：桥梁限载标志</t>
    </r>
    <r>
      <rPr>
        <sz val="10"/>
        <rFont val="Times New Roman"/>
        <charset val="134"/>
      </rPr>
      <t xml:space="preserve">
2</t>
    </r>
    <r>
      <rPr>
        <sz val="10"/>
        <rFont val="宋体"/>
        <charset val="134"/>
      </rPr>
      <t>、反光膜：</t>
    </r>
    <r>
      <rPr>
        <sz val="10"/>
        <rFont val="Times New Roman"/>
        <charset val="134"/>
      </rPr>
      <t>Ⅳ</t>
    </r>
    <r>
      <rPr>
        <sz val="10"/>
        <rFont val="宋体"/>
        <charset val="134"/>
      </rPr>
      <t>类</t>
    </r>
    <r>
      <rPr>
        <sz val="10"/>
        <rFont val="Times New Roman"/>
        <charset val="134"/>
      </rPr>
      <t xml:space="preserve">
3</t>
    </r>
    <r>
      <rPr>
        <sz val="10"/>
        <rFont val="宋体"/>
        <charset val="134"/>
      </rPr>
      <t>、其他未尽事宜详见设计图纸及招标要求</t>
    </r>
  </si>
  <si>
    <r>
      <rPr>
        <sz val="10"/>
        <rFont val="宋体"/>
        <charset val="134"/>
      </rPr>
      <t>正方形</t>
    </r>
    <r>
      <rPr>
        <sz val="10"/>
        <rFont val="Times New Roman"/>
        <charset val="134"/>
      </rPr>
      <t>1.0m×1.0m</t>
    </r>
  </si>
  <si>
    <r>
      <rPr>
        <sz val="10"/>
        <rFont val="Times New Roman"/>
        <charset val="134"/>
      </rPr>
      <t>1</t>
    </r>
    <r>
      <rPr>
        <sz val="10"/>
        <rFont val="宋体"/>
        <charset val="134"/>
      </rPr>
      <t>、指示标志</t>
    </r>
    <r>
      <rPr>
        <sz val="10"/>
        <rFont val="Times New Roman"/>
        <charset val="134"/>
      </rPr>
      <t xml:space="preserve">
2</t>
    </r>
    <r>
      <rPr>
        <sz val="10"/>
        <rFont val="宋体"/>
        <charset val="134"/>
      </rPr>
      <t>、反光膜：</t>
    </r>
    <r>
      <rPr>
        <sz val="10"/>
        <rFont val="Times New Roman"/>
        <charset val="134"/>
      </rPr>
      <t>Ⅳ</t>
    </r>
    <r>
      <rPr>
        <sz val="10"/>
        <rFont val="宋体"/>
        <charset val="134"/>
      </rPr>
      <t>类</t>
    </r>
    <r>
      <rPr>
        <sz val="10"/>
        <rFont val="Times New Roman"/>
        <charset val="134"/>
      </rPr>
      <t xml:space="preserve">
3</t>
    </r>
    <r>
      <rPr>
        <sz val="10"/>
        <rFont val="宋体"/>
        <charset val="134"/>
      </rPr>
      <t>、含原标志结构拆除、清运等</t>
    </r>
    <r>
      <rPr>
        <sz val="10"/>
        <rFont val="Times New Roman"/>
        <charset val="134"/>
      </rPr>
      <t xml:space="preserve">
4</t>
    </r>
    <r>
      <rPr>
        <sz val="10"/>
        <rFont val="宋体"/>
        <charset val="134"/>
      </rPr>
      <t>、其他未尽事宜详见设计图纸及招标要求</t>
    </r>
  </si>
  <si>
    <t>604-14</t>
  </si>
  <si>
    <t>单柱式交通标志更换</t>
  </si>
  <si>
    <r>
      <rPr>
        <sz val="10"/>
        <rFont val="宋体"/>
        <charset val="134"/>
      </rPr>
      <t>正三角形</t>
    </r>
    <r>
      <rPr>
        <sz val="10"/>
        <rFont val="Times New Roman"/>
        <charset val="134"/>
      </rPr>
      <t>A=1.3m</t>
    </r>
  </si>
  <si>
    <r>
      <rPr>
        <sz val="10"/>
        <rFont val="Times New Roman"/>
        <charset val="134"/>
      </rPr>
      <t>1</t>
    </r>
    <r>
      <rPr>
        <sz val="10"/>
        <rFont val="宋体"/>
        <charset val="134"/>
      </rPr>
      <t>、警告标志</t>
    </r>
    <r>
      <rPr>
        <sz val="10"/>
        <rFont val="Times New Roman"/>
        <charset val="134"/>
      </rPr>
      <t xml:space="preserve">
2</t>
    </r>
    <r>
      <rPr>
        <sz val="10"/>
        <rFont val="宋体"/>
        <charset val="134"/>
      </rPr>
      <t>、反光膜：</t>
    </r>
    <r>
      <rPr>
        <sz val="10"/>
        <rFont val="Times New Roman"/>
        <charset val="134"/>
      </rPr>
      <t>Ⅳ</t>
    </r>
    <r>
      <rPr>
        <sz val="10"/>
        <rFont val="宋体"/>
        <charset val="134"/>
      </rPr>
      <t>类</t>
    </r>
    <r>
      <rPr>
        <sz val="10"/>
        <rFont val="Times New Roman"/>
        <charset val="134"/>
      </rPr>
      <t xml:space="preserve">
3</t>
    </r>
    <r>
      <rPr>
        <sz val="10"/>
        <rFont val="宋体"/>
        <charset val="134"/>
      </rPr>
      <t>、含原标志结构拆除、清运等</t>
    </r>
    <r>
      <rPr>
        <sz val="10"/>
        <rFont val="Times New Roman"/>
        <charset val="134"/>
      </rPr>
      <t xml:space="preserve">
4</t>
    </r>
    <r>
      <rPr>
        <sz val="10"/>
        <rFont val="宋体"/>
        <charset val="134"/>
      </rPr>
      <t>、其他未尽事宜详见设计图纸及招标要求</t>
    </r>
  </si>
  <si>
    <r>
      <rPr>
        <sz val="10"/>
        <rFont val="宋体"/>
        <charset val="134"/>
      </rPr>
      <t>正三角形</t>
    </r>
    <r>
      <rPr>
        <sz val="10"/>
        <rFont val="Times New Roman"/>
        <charset val="134"/>
      </rPr>
      <t>A=0.7m</t>
    </r>
  </si>
  <si>
    <r>
      <rPr>
        <sz val="10"/>
        <rFont val="宋体"/>
        <charset val="134"/>
      </rPr>
      <t>八边形</t>
    </r>
    <r>
      <rPr>
        <sz val="10"/>
        <rFont val="Times New Roman"/>
        <charset val="134"/>
      </rPr>
      <t>D=0.6m</t>
    </r>
  </si>
  <si>
    <t>604-15</t>
  </si>
  <si>
    <t>道口标柱</t>
  </si>
  <si>
    <r>
      <rPr>
        <sz val="10"/>
        <rFont val="Times New Roman"/>
        <charset val="134"/>
      </rPr>
      <t>1</t>
    </r>
    <r>
      <rPr>
        <sz val="10"/>
        <rFont val="宋体"/>
        <charset val="134"/>
      </rPr>
      <t>、材料尺寸：镀锌钢管</t>
    </r>
    <r>
      <rPr>
        <sz val="10"/>
        <rFont val="Times New Roman"/>
        <charset val="134"/>
      </rPr>
      <t>114mm</t>
    </r>
    <r>
      <rPr>
        <sz val="10"/>
        <rFont val="宋体"/>
        <charset val="134"/>
      </rPr>
      <t>，长度</t>
    </r>
    <r>
      <rPr>
        <sz val="10"/>
        <rFont val="Times New Roman"/>
        <charset val="134"/>
      </rPr>
      <t>1200mm
2</t>
    </r>
    <r>
      <rPr>
        <sz val="10"/>
        <rFont val="宋体"/>
        <charset val="134"/>
      </rPr>
      <t>、反光膜：</t>
    </r>
    <r>
      <rPr>
        <sz val="10"/>
        <rFont val="Times New Roman"/>
        <charset val="134"/>
      </rPr>
      <t>Ⅳ</t>
    </r>
    <r>
      <rPr>
        <sz val="10"/>
        <rFont val="宋体"/>
        <charset val="134"/>
      </rPr>
      <t>类</t>
    </r>
    <r>
      <rPr>
        <sz val="10"/>
        <rFont val="Times New Roman"/>
        <charset val="134"/>
      </rPr>
      <t xml:space="preserve">                                                  3</t>
    </r>
    <r>
      <rPr>
        <sz val="10"/>
        <rFont val="宋体"/>
        <charset val="134"/>
      </rPr>
      <t>、其他未尽事宜详见设计图纸及招标要求</t>
    </r>
  </si>
  <si>
    <t>604-16</t>
  </si>
  <si>
    <t>版面贴膜</t>
  </si>
  <si>
    <r>
      <rPr>
        <sz val="10"/>
        <rFont val="Times New Roman"/>
        <charset val="134"/>
      </rPr>
      <t>1</t>
    </r>
    <r>
      <rPr>
        <sz val="10"/>
        <rFont val="宋体"/>
        <charset val="134"/>
      </rPr>
      <t>、反光膜：</t>
    </r>
    <r>
      <rPr>
        <sz val="10"/>
        <rFont val="Times New Roman"/>
        <charset val="134"/>
      </rPr>
      <t>Ⅳ</t>
    </r>
    <r>
      <rPr>
        <sz val="10"/>
        <rFont val="宋体"/>
        <charset val="134"/>
      </rPr>
      <t>类</t>
    </r>
    <r>
      <rPr>
        <sz val="10"/>
        <rFont val="Times New Roman"/>
        <charset val="134"/>
      </rPr>
      <t xml:space="preserve">
2</t>
    </r>
    <r>
      <rPr>
        <sz val="10"/>
        <rFont val="宋体"/>
        <charset val="134"/>
      </rPr>
      <t>、未尽事宜详见设计图纸及招标要求</t>
    </r>
  </si>
  <si>
    <t>604-17</t>
  </si>
  <si>
    <t>里程碑贴膜</t>
  </si>
  <si>
    <t>605-1</t>
  </si>
  <si>
    <t>热熔型涂料路面标线</t>
  </si>
  <si>
    <r>
      <rPr>
        <sz val="10"/>
        <rFont val="Times New Roman"/>
        <charset val="134"/>
      </rPr>
      <t>2</t>
    </r>
    <r>
      <rPr>
        <sz val="10"/>
        <rFont val="宋体"/>
        <charset val="134"/>
      </rPr>
      <t>号标线</t>
    </r>
  </si>
  <si>
    <r>
      <rPr>
        <sz val="10"/>
        <rFont val="Times New Roman"/>
        <charset val="134"/>
      </rPr>
      <t>1</t>
    </r>
    <r>
      <rPr>
        <sz val="10"/>
        <rFont val="宋体"/>
        <charset val="134"/>
      </rPr>
      <t>、涂覆厚度：</t>
    </r>
    <r>
      <rPr>
        <sz val="10"/>
        <rFont val="Times New Roman"/>
        <charset val="134"/>
      </rPr>
      <t>1.8mm-2mm                                               2</t>
    </r>
    <r>
      <rPr>
        <sz val="10"/>
        <rFont val="宋体"/>
        <charset val="134"/>
      </rPr>
      <t>、其他未尽事宜详见设计图纸及招标要求</t>
    </r>
  </si>
  <si>
    <t>振荡标线</t>
  </si>
  <si>
    <r>
      <rPr>
        <sz val="10"/>
        <rFont val="Times New Roman"/>
        <charset val="134"/>
      </rPr>
      <t>1</t>
    </r>
    <r>
      <rPr>
        <sz val="10"/>
        <rFont val="宋体"/>
        <charset val="134"/>
      </rPr>
      <t>、涂覆厚度：</t>
    </r>
    <r>
      <rPr>
        <sz val="10"/>
        <rFont val="Times New Roman"/>
        <charset val="134"/>
      </rPr>
      <t>5mm                                               2</t>
    </r>
    <r>
      <rPr>
        <sz val="10"/>
        <rFont val="宋体"/>
        <charset val="134"/>
      </rPr>
      <t>、其他未尽事宜详见设计图纸及招标要求</t>
    </r>
  </si>
  <si>
    <t>605-6</t>
  </si>
  <si>
    <t>立面标记贴膜</t>
  </si>
  <si>
    <r>
      <rPr>
        <b/>
        <sz val="10"/>
        <rFont val="Times New Roman"/>
        <charset val="134"/>
      </rPr>
      <t>600</t>
    </r>
    <r>
      <rPr>
        <b/>
        <sz val="10"/>
        <rFont val="宋体"/>
        <charset val="134"/>
      </rPr>
      <t>章小计（结转至清单汇总表）人民币</t>
    </r>
  </si>
  <si>
    <r>
      <rPr>
        <b/>
        <sz val="18"/>
        <rFont val="宋体"/>
        <charset val="134"/>
      </rPr>
      <t>第</t>
    </r>
    <r>
      <rPr>
        <b/>
        <sz val="18"/>
        <rFont val="Times New Roman"/>
        <charset val="134"/>
      </rPr>
      <t>700</t>
    </r>
    <r>
      <rPr>
        <b/>
        <sz val="18"/>
        <rFont val="宋体"/>
        <charset val="134"/>
      </rPr>
      <t>章</t>
    </r>
    <r>
      <rPr>
        <b/>
        <sz val="18"/>
        <rFont val="Times New Roman"/>
        <charset val="134"/>
      </rPr>
      <t xml:space="preserve">  </t>
    </r>
    <r>
      <rPr>
        <b/>
        <sz val="18"/>
        <rFont val="宋体"/>
        <charset val="134"/>
      </rPr>
      <t>绿化及环境保护设施</t>
    </r>
  </si>
  <si>
    <r>
      <rPr>
        <b/>
        <sz val="10"/>
        <rFont val="宋体"/>
        <charset val="134"/>
      </rPr>
      <t>子目号</t>
    </r>
  </si>
  <si>
    <r>
      <rPr>
        <b/>
        <sz val="10"/>
        <rFont val="宋体"/>
        <charset val="134"/>
      </rPr>
      <t>子目名称</t>
    </r>
  </si>
  <si>
    <r>
      <rPr>
        <b/>
        <sz val="10"/>
        <rFont val="宋体"/>
        <charset val="134"/>
      </rPr>
      <t>单位</t>
    </r>
  </si>
  <si>
    <r>
      <rPr>
        <b/>
        <sz val="10"/>
        <rFont val="宋体"/>
        <charset val="134"/>
      </rPr>
      <t>数量</t>
    </r>
  </si>
  <si>
    <t>705-1</t>
  </si>
  <si>
    <t>视距三角区树木修剪</t>
  </si>
  <si>
    <t>乔木修剪</t>
  </si>
  <si>
    <r>
      <rPr>
        <sz val="10"/>
        <rFont val="宋体"/>
        <charset val="134"/>
      </rPr>
      <t>胸径</t>
    </r>
    <r>
      <rPr>
        <sz val="10"/>
        <rFont val="Times New Roman"/>
        <charset val="134"/>
      </rPr>
      <t>15cm</t>
    </r>
  </si>
  <si>
    <r>
      <rPr>
        <sz val="10"/>
        <rFont val="Times New Roman"/>
        <charset val="134"/>
      </rPr>
      <t>1</t>
    </r>
    <r>
      <rPr>
        <sz val="10"/>
        <rFont val="宋体"/>
        <charset val="134"/>
      </rPr>
      <t>、含修剪、清理、垃圾弃运等全部工作内容</t>
    </r>
    <r>
      <rPr>
        <sz val="10"/>
        <rFont val="Times New Roman"/>
        <charset val="134"/>
      </rPr>
      <t xml:space="preserve">
2</t>
    </r>
    <r>
      <rPr>
        <sz val="10"/>
        <rFont val="宋体"/>
        <charset val="134"/>
      </rPr>
      <t>、其他未尽事宜详见设计图纸及招标要求</t>
    </r>
  </si>
  <si>
    <r>
      <rPr>
        <sz val="10"/>
        <color rgb="FF000000"/>
        <rFont val="宋体"/>
        <charset val="134"/>
      </rPr>
      <t>株</t>
    </r>
  </si>
  <si>
    <r>
      <rPr>
        <sz val="10"/>
        <rFont val="宋体"/>
        <charset val="134"/>
      </rPr>
      <t>灌木修剪</t>
    </r>
  </si>
  <si>
    <r>
      <rPr>
        <sz val="10"/>
        <rFont val="宋体"/>
        <charset val="134"/>
      </rPr>
      <t>冠径</t>
    </r>
    <r>
      <rPr>
        <sz val="10"/>
        <rFont val="Times New Roman"/>
        <charset val="134"/>
      </rPr>
      <t>≤80cm</t>
    </r>
  </si>
  <si>
    <r>
      <rPr>
        <sz val="10"/>
        <rFont val="宋体"/>
        <charset val="134"/>
      </rPr>
      <t>冠径＞</t>
    </r>
    <r>
      <rPr>
        <sz val="10"/>
        <rFont val="Times New Roman"/>
        <charset val="134"/>
      </rPr>
      <t>80cm</t>
    </r>
  </si>
  <si>
    <r>
      <rPr>
        <b/>
        <sz val="10"/>
        <rFont val="Times New Roman"/>
        <charset val="134"/>
      </rPr>
      <t>700</t>
    </r>
    <r>
      <rPr>
        <b/>
        <sz val="10"/>
        <rFont val="宋体"/>
        <charset val="134"/>
      </rPr>
      <t>章小计（结转至清单汇总表）人民币</t>
    </r>
  </si>
  <si>
    <r>
      <rPr>
        <b/>
        <sz val="10"/>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</si>
</sst>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0\)"/>
    <numFmt numFmtId="177" formatCode="&quot;VND&quot;#,##0_);[Red]\(&quot;VND&quot;#,##0\)"/>
    <numFmt numFmtId="178" formatCode="&quot;\&quot;#,##0;[Red]&quot;\&quot;&quot;\&quot;\-#,##0"/>
    <numFmt numFmtId="179" formatCode="&quot;\&quot;#,##0.00;[Red]&quot;\&quot;&quot;\&quot;&quot;\&quot;&quot;\&quot;&quot;\&quot;&quot;\&quot;\-#,##0.00"/>
    <numFmt numFmtId="180" formatCode="&quot;\&quot;#,##0.00;[Red]&quot;\&quot;\-#,##0.00"/>
    <numFmt numFmtId="181" formatCode="&quot;\&quot;#,##0;[Red]&quot;\&quot;\-#,##0"/>
    <numFmt numFmtId="182" formatCode="0.00_ "/>
    <numFmt numFmtId="183" formatCode="0.00_);[Red]\(0.00\)"/>
  </numFmts>
  <fonts count="92">
    <font>
      <sz val="11"/>
      <color theme="1"/>
      <name val="宋体"/>
      <charset val="134"/>
      <scheme val="minor"/>
    </font>
    <font>
      <sz val="12"/>
      <name val="Times New Roman"/>
      <charset val="134"/>
    </font>
    <font>
      <b/>
      <sz val="18"/>
      <name val="Times New Roman"/>
      <charset val="134"/>
    </font>
    <font>
      <sz val="10"/>
      <name val="宋体"/>
      <charset val="134"/>
    </font>
    <font>
      <sz val="10"/>
      <name val="Times New Roman"/>
      <charset val="134"/>
    </font>
    <font>
      <b/>
      <sz val="10"/>
      <name val="Times New Roman"/>
      <charset val="134"/>
    </font>
    <font>
      <sz val="10"/>
      <color indexed="8"/>
      <name val="Times New Roman"/>
      <charset val="134"/>
    </font>
    <font>
      <sz val="10"/>
      <color rgb="FF000000"/>
      <name val="Times New Roman"/>
      <charset val="134"/>
    </font>
    <font>
      <b/>
      <u/>
      <sz val="10"/>
      <name val="Times New Roman"/>
      <charset val="134"/>
    </font>
    <font>
      <b/>
      <sz val="18"/>
      <name val="宋体"/>
      <charset val="134"/>
    </font>
    <font>
      <b/>
      <sz val="10"/>
      <name val="宋体"/>
      <charset val="134"/>
    </font>
    <font>
      <sz val="11"/>
      <name val="Times New Roman"/>
      <charset val="134"/>
    </font>
    <font>
      <sz val="18"/>
      <name val="Times New Roman"/>
      <charset val="134"/>
    </font>
    <font>
      <sz val="11"/>
      <color theme="1"/>
      <name val="Times New Roman"/>
      <charset val="134"/>
    </font>
    <font>
      <sz val="10"/>
      <color theme="1"/>
      <name val="Times New Roman"/>
      <charset val="134"/>
    </font>
    <font>
      <b/>
      <sz val="18"/>
      <color indexed="8"/>
      <name val="Times New Roman"/>
      <charset val="134"/>
    </font>
    <font>
      <b/>
      <sz val="10"/>
      <color indexed="8"/>
      <name val="Times New Roman"/>
      <charset val="134"/>
    </font>
    <font>
      <b/>
      <sz val="10"/>
      <color rgb="FF000000"/>
      <name val="Times New Roman"/>
      <charset val="134"/>
    </font>
    <font>
      <b/>
      <u/>
      <sz val="10"/>
      <color indexed="8"/>
      <name val="Times New Roman"/>
      <charset val="134"/>
    </font>
    <font>
      <sz val="10"/>
      <color rgb="FF000000"/>
      <name val="宋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Tahoma"/>
      <charset val="134"/>
    </font>
    <font>
      <sz val="11"/>
      <color indexed="8"/>
      <name val="宋体"/>
      <charset val="134"/>
    </font>
    <font>
      <sz val="11"/>
      <color indexed="9"/>
      <name val="宋体"/>
      <charset val="134"/>
    </font>
    <font>
      <sz val="11"/>
      <color indexed="10"/>
      <name val="Tahoma"/>
      <charset val="134"/>
    </font>
    <font>
      <b/>
      <sz val="11"/>
      <color indexed="9"/>
      <name val="宋体"/>
      <charset val="134"/>
    </font>
    <font>
      <sz val="11"/>
      <color indexed="9"/>
      <name val="Tahoma"/>
      <charset val="134"/>
    </font>
    <font>
      <b/>
      <sz val="11"/>
      <color indexed="63"/>
      <name val="宋体"/>
      <charset val="134"/>
    </font>
    <font>
      <sz val="12"/>
      <name val="宋体"/>
      <charset val="134"/>
    </font>
    <font>
      <b/>
      <sz val="11"/>
      <color indexed="52"/>
      <name val="宋体"/>
      <charset val="134"/>
    </font>
    <font>
      <sz val="11"/>
      <color indexed="20"/>
      <name val="宋体"/>
      <charset val="134"/>
    </font>
    <font>
      <b/>
      <sz val="11"/>
      <color indexed="52"/>
      <name val="Tahoma"/>
      <charset val="134"/>
    </font>
    <font>
      <sz val="11"/>
      <color indexed="20"/>
      <name val="Tahoma"/>
      <charset val="134"/>
    </font>
    <font>
      <sz val="11"/>
      <color indexed="17"/>
      <name val="宋体"/>
      <charset val="134"/>
    </font>
    <font>
      <sz val="11"/>
      <color indexed="8"/>
      <name val="Tahoma"/>
      <charset val="134"/>
    </font>
    <font>
      <sz val="12"/>
      <name val="뼻뮝"/>
      <charset val="134"/>
    </font>
    <font>
      <b/>
      <sz val="18"/>
      <color indexed="56"/>
      <name val="宋体"/>
      <charset val="134"/>
    </font>
    <font>
      <b/>
      <sz val="13"/>
      <color indexed="56"/>
      <name val="宋体"/>
      <charset val="134"/>
    </font>
    <font>
      <b/>
      <sz val="15"/>
      <color indexed="56"/>
      <name val="宋体"/>
      <charset val="134"/>
    </font>
    <font>
      <sz val="11"/>
      <color indexed="60"/>
      <name val="宋体"/>
      <charset val="134"/>
    </font>
    <font>
      <sz val="11"/>
      <color indexed="17"/>
      <name val="Tahoma"/>
      <charset val="134"/>
    </font>
    <font>
      <sz val="12"/>
      <name val="¹UAAA¼"/>
      <charset val="134"/>
    </font>
    <font>
      <sz val="11"/>
      <color indexed="62"/>
      <name val="Tahoma"/>
      <charset val="134"/>
    </font>
    <font>
      <b/>
      <sz val="18"/>
      <name val="Arial"/>
      <charset val="134"/>
    </font>
    <font>
      <b/>
      <sz val="12"/>
      <name val="Arial"/>
      <charset val="134"/>
    </font>
    <font>
      <sz val="10"/>
      <name val="VNtimes new roman"/>
      <charset val="134"/>
    </font>
    <font>
      <b/>
      <sz val="15"/>
      <color indexed="56"/>
      <name val="Tahoma"/>
      <charset val="134"/>
    </font>
    <font>
      <b/>
      <sz val="13"/>
      <color indexed="56"/>
      <name val="Tahoma"/>
      <charset val="134"/>
    </font>
    <font>
      <b/>
      <sz val="11"/>
      <color indexed="56"/>
      <name val="Tahoma"/>
      <charset val="134"/>
    </font>
    <font>
      <b/>
      <sz val="11"/>
      <color indexed="56"/>
      <name val="宋体"/>
      <charset val="134"/>
    </font>
    <font>
      <b/>
      <sz val="11"/>
      <color indexed="8"/>
      <name val="Tahoma"/>
      <charset val="134"/>
    </font>
    <font>
      <b/>
      <sz val="11"/>
      <color indexed="8"/>
      <name val="宋体"/>
      <charset val="134"/>
    </font>
    <font>
      <b/>
      <sz val="11"/>
      <color indexed="9"/>
      <name val="Tahoma"/>
      <charset val="134"/>
    </font>
    <font>
      <i/>
      <sz val="11"/>
      <color indexed="23"/>
      <name val="宋体"/>
      <charset val="134"/>
    </font>
    <font>
      <i/>
      <sz val="11"/>
      <color indexed="23"/>
      <name val="Tahoma"/>
      <charset val="134"/>
    </font>
    <font>
      <sz val="11"/>
      <color indexed="10"/>
      <name val="宋体"/>
      <charset val="134"/>
    </font>
    <font>
      <sz val="11"/>
      <color indexed="52"/>
      <name val="宋体"/>
      <charset val="134"/>
    </font>
    <font>
      <sz val="11"/>
      <color indexed="52"/>
      <name val="Tahoma"/>
      <charset val="134"/>
    </font>
    <font>
      <sz val="12"/>
      <name val="新細明體"/>
      <charset val="134"/>
    </font>
    <font>
      <b/>
      <sz val="11"/>
      <color indexed="63"/>
      <name val="Tahoma"/>
      <charset val="134"/>
    </font>
    <font>
      <sz val="11"/>
      <color indexed="62"/>
      <name val="宋体"/>
      <charset val="134"/>
    </font>
    <font>
      <sz val="10"/>
      <name val="굴림체"/>
      <charset val="134"/>
    </font>
    <font>
      <sz val="10"/>
      <color indexed="8"/>
      <name val="宋体"/>
      <charset val="134"/>
    </font>
    <font>
      <b/>
      <sz val="18"/>
      <name val="黑体"/>
      <charset val="134"/>
    </font>
    <font>
      <b/>
      <sz val="10"/>
      <color indexed="8"/>
      <name val="宋体"/>
      <charset val="134"/>
    </font>
    <font>
      <b/>
      <sz val="11"/>
      <name val="黑体"/>
      <charset val="134"/>
    </font>
    <font>
      <b/>
      <sz val="18"/>
      <color indexed="8"/>
      <name val="宋体"/>
      <charset val="134"/>
    </font>
    <font>
      <sz val="10"/>
      <name val="黑体"/>
      <charset val="134"/>
    </font>
    <font>
      <vertAlign val="superscript"/>
      <sz val="10"/>
      <name val="Times New Roman"/>
      <charset val="134"/>
    </font>
    <font>
      <b/>
      <sz val="10"/>
      <color rgb="FF000000"/>
      <name val="宋体"/>
      <charset val="134"/>
    </font>
    <font>
      <sz val="10"/>
      <name val="等线"/>
      <charset val="134"/>
    </font>
    <font>
      <u/>
      <sz val="10"/>
      <name val="Times New Roman"/>
      <charset val="134"/>
    </font>
    <font>
      <u/>
      <sz val="10"/>
      <name val="宋体"/>
      <charset val="134"/>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11"/>
        <bgColor indexed="64"/>
      </patternFill>
    </fill>
    <fill>
      <patternFill patternType="solid">
        <fgColor indexed="36"/>
        <bgColor indexed="64"/>
      </patternFill>
    </fill>
    <fill>
      <patternFill patternType="solid">
        <fgColor indexed="45"/>
        <bgColor indexed="64"/>
      </patternFill>
    </fill>
    <fill>
      <patternFill patternType="solid">
        <fgColor indexed="22"/>
        <bgColor indexed="64"/>
      </patternFill>
    </fill>
    <fill>
      <patternFill patternType="solid">
        <fgColor indexed="57"/>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8"/>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style="double">
        <color auto="1"/>
      </top>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9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5" borderId="24" applyNumberFormat="0" applyAlignment="0" applyProtection="0">
      <alignment vertical="center"/>
    </xf>
    <xf numFmtId="0" fontId="30" fillId="6" borderId="25" applyNumberFormat="0" applyAlignment="0" applyProtection="0">
      <alignment vertical="center"/>
    </xf>
    <xf numFmtId="0" fontId="31" fillId="6" borderId="24" applyNumberFormat="0" applyAlignment="0" applyProtection="0">
      <alignment vertical="center"/>
    </xf>
    <xf numFmtId="0" fontId="32" fillId="7"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1" fillId="3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42" fillId="39" borderId="0" applyNumberFormat="0" applyBorder="0" applyAlignment="0" applyProtection="0">
      <alignment vertical="center"/>
    </xf>
    <xf numFmtId="0" fontId="43" fillId="0" borderId="0" applyNumberFormat="0" applyFill="0" applyBorder="0" applyAlignment="0" applyProtection="0">
      <alignment vertical="center"/>
    </xf>
    <xf numFmtId="0" fontId="44" fillId="40" borderId="29" applyNumberFormat="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45" fillId="36" borderId="0" applyNumberFormat="0" applyBorder="0" applyAlignment="0" applyProtection="0">
      <alignment vertical="center"/>
    </xf>
    <xf numFmtId="0" fontId="1" fillId="43" borderId="0" applyNumberFormat="0" applyBorder="0" applyAlignment="0" applyProtection="0">
      <alignment vertical="center"/>
    </xf>
    <xf numFmtId="0" fontId="46" fillId="44" borderId="30" applyNumberFormat="0" applyAlignment="0" applyProtection="0">
      <alignment vertical="center"/>
    </xf>
    <xf numFmtId="0" fontId="1" fillId="45" borderId="0" applyNumberFormat="0" applyBorder="0" applyAlignment="0" applyProtection="0">
      <alignment vertical="center"/>
    </xf>
    <xf numFmtId="0" fontId="41" fillId="46" borderId="0" applyNumberFormat="0" applyBorder="0" applyAlignment="0" applyProtection="0">
      <alignment vertical="center"/>
    </xf>
    <xf numFmtId="0" fontId="41" fillId="43"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3" fontId="47" fillId="0" borderId="0" applyFont="0" applyFill="0" applyBorder="0" applyAlignment="0" applyProtection="0"/>
    <xf numFmtId="0" fontId="41" fillId="41" borderId="0" applyNumberFormat="0" applyBorder="0" applyAlignment="0" applyProtection="0">
      <alignment vertical="center"/>
    </xf>
    <xf numFmtId="0" fontId="1" fillId="37" borderId="0" applyNumberFormat="0" applyBorder="0" applyAlignment="0" applyProtection="0">
      <alignment vertical="center"/>
    </xf>
    <xf numFmtId="0" fontId="1" fillId="49" borderId="0" applyNumberFormat="0" applyBorder="0" applyAlignment="0" applyProtection="0">
      <alignment vertical="center"/>
    </xf>
    <xf numFmtId="0" fontId="48" fillId="44" borderId="31" applyNumberFormat="0" applyAlignment="0" applyProtection="0">
      <alignment vertical="center"/>
    </xf>
    <xf numFmtId="0" fontId="41" fillId="50" borderId="0" applyNumberFormat="0" applyBorder="0" applyAlignment="0" applyProtection="0">
      <alignment vertical="center"/>
    </xf>
    <xf numFmtId="0" fontId="49" fillId="43" borderId="0" applyNumberFormat="0" applyBorder="0" applyAlignment="0" applyProtection="0">
      <alignment vertical="center"/>
    </xf>
    <xf numFmtId="0" fontId="42" fillId="36" borderId="0" applyNumberFormat="0" applyBorder="0" applyAlignment="0" applyProtection="0">
      <alignment vertical="center"/>
    </xf>
    <xf numFmtId="0" fontId="1" fillId="0" borderId="32" applyNumberFormat="0" applyFill="0" applyAlignment="0" applyProtection="0">
      <alignment vertical="center"/>
    </xf>
    <xf numFmtId="0" fontId="41" fillId="47" borderId="0" applyNumberFormat="0" applyBorder="0" applyAlignment="0" applyProtection="0">
      <alignment vertical="center"/>
    </xf>
    <xf numFmtId="0" fontId="42" fillId="41" borderId="0" applyNumberFormat="0" applyBorder="0" applyAlignment="0" applyProtection="0">
      <alignment vertical="center"/>
    </xf>
    <xf numFmtId="0" fontId="41" fillId="51" borderId="0" applyNumberFormat="0" applyBorder="0" applyAlignment="0" applyProtection="0">
      <alignment vertical="center"/>
    </xf>
    <xf numFmtId="0" fontId="42" fillId="49" borderId="0" applyNumberFormat="0" applyBorder="0" applyAlignment="0" applyProtection="0">
      <alignment vertical="center"/>
    </xf>
    <xf numFmtId="0" fontId="1" fillId="50" borderId="0" applyNumberFormat="0" applyBorder="0" applyAlignment="0" applyProtection="0">
      <alignment vertical="center"/>
    </xf>
    <xf numFmtId="0" fontId="1" fillId="52" borderId="0" applyNumberFormat="0" applyBorder="0" applyAlignment="0" applyProtection="0">
      <alignment vertical="center"/>
    </xf>
    <xf numFmtId="0" fontId="1" fillId="35" borderId="0" applyNumberFormat="0" applyBorder="0" applyAlignment="0" applyProtection="0">
      <alignment vertical="center"/>
    </xf>
    <xf numFmtId="0" fontId="42" fillId="53" borderId="0" applyNumberFormat="0" applyBorder="0" applyAlignment="0" applyProtection="0">
      <alignment vertical="center"/>
    </xf>
    <xf numFmtId="0" fontId="41" fillId="0" borderId="0"/>
    <xf numFmtId="0" fontId="50" fillId="44" borderId="31" applyNumberFormat="0" applyAlignment="0" applyProtection="0">
      <alignment vertical="center"/>
    </xf>
    <xf numFmtId="0" fontId="51" fillId="43" borderId="0" applyNumberFormat="0" applyBorder="0" applyAlignment="0" applyProtection="0">
      <alignment vertical="center"/>
    </xf>
    <xf numFmtId="0" fontId="42" fillId="54" borderId="0" applyNumberFormat="0" applyBorder="0" applyAlignment="0" applyProtection="0">
      <alignment vertical="center"/>
    </xf>
    <xf numFmtId="0" fontId="41" fillId="48" borderId="0" applyNumberFormat="0" applyBorder="0" applyAlignment="0" applyProtection="0">
      <alignment vertical="center"/>
    </xf>
    <xf numFmtId="0" fontId="1" fillId="0" borderId="33" applyNumberFormat="0" applyFill="0" applyAlignment="0" applyProtection="0">
      <alignment vertical="center"/>
    </xf>
    <xf numFmtId="0" fontId="1" fillId="0" borderId="0">
      <alignment vertical="center"/>
    </xf>
    <xf numFmtId="0" fontId="1" fillId="44" borderId="30" applyNumberFormat="0" applyAlignment="0" applyProtection="0">
      <alignment vertical="center"/>
    </xf>
    <xf numFmtId="0" fontId="1" fillId="0" borderId="0" applyNumberFormat="0" applyFill="0" applyBorder="0" applyAlignment="0" applyProtection="0">
      <alignment vertical="center"/>
    </xf>
    <xf numFmtId="0" fontId="1" fillId="39" borderId="0" applyNumberFormat="0" applyBorder="0" applyAlignment="0" applyProtection="0">
      <alignment vertical="center"/>
    </xf>
    <xf numFmtId="0" fontId="42" fillId="52" borderId="0" applyNumberFormat="0" applyBorder="0" applyAlignment="0" applyProtection="0">
      <alignment vertical="center"/>
    </xf>
    <xf numFmtId="0" fontId="1" fillId="51" borderId="0" applyNumberFormat="0" applyBorder="0" applyAlignment="0" applyProtection="0">
      <alignment vertical="center"/>
    </xf>
    <xf numFmtId="0" fontId="52" fillId="50" borderId="0" applyNumberFormat="0" applyBorder="0" applyAlignment="0" applyProtection="0">
      <alignment vertical="center"/>
    </xf>
    <xf numFmtId="0" fontId="1" fillId="44" borderId="31" applyNumberFormat="0" applyAlignment="0" applyProtection="0">
      <alignment vertical="center"/>
    </xf>
    <xf numFmtId="10" fontId="47" fillId="0" borderId="0" applyFont="0" applyFill="0" applyBorder="0" applyAlignment="0" applyProtection="0"/>
    <xf numFmtId="0" fontId="53" fillId="51" borderId="0" applyNumberFormat="0" applyBorder="0" applyAlignment="0" applyProtection="0">
      <alignment vertical="center"/>
    </xf>
    <xf numFmtId="0" fontId="53" fillId="48" borderId="0" applyNumberFormat="0" applyBorder="0" applyAlignment="0" applyProtection="0">
      <alignment vertical="center"/>
    </xf>
    <xf numFmtId="0" fontId="42" fillId="42" borderId="0" applyNumberFormat="0" applyBorder="0" applyAlignment="0" applyProtection="0">
      <alignment vertical="center"/>
    </xf>
    <xf numFmtId="0" fontId="54" fillId="0" borderId="0"/>
    <xf numFmtId="0" fontId="55" fillId="0" borderId="0" applyNumberFormat="0" applyFill="0" applyBorder="0" applyAlignment="0" applyProtection="0">
      <alignment vertical="center"/>
    </xf>
    <xf numFmtId="0" fontId="56" fillId="0" borderId="34" applyNumberFormat="0" applyFill="0" applyAlignment="0" applyProtection="0">
      <alignment vertical="center"/>
    </xf>
    <xf numFmtId="0" fontId="57" fillId="0" borderId="33" applyNumberFormat="0" applyFill="0" applyAlignment="0" applyProtection="0">
      <alignment vertical="center"/>
    </xf>
    <xf numFmtId="0" fontId="1" fillId="54" borderId="0" applyNumberFormat="0" applyBorder="0" applyAlignment="0" applyProtection="0">
      <alignment vertical="center"/>
    </xf>
    <xf numFmtId="0" fontId="1" fillId="0" borderId="34" applyNumberFormat="0" applyFill="0" applyAlignment="0" applyProtection="0">
      <alignment vertical="center"/>
    </xf>
    <xf numFmtId="0" fontId="58" fillId="35" borderId="0" applyNumberFormat="0" applyBorder="0" applyAlignment="0" applyProtection="0">
      <alignment vertical="center"/>
    </xf>
    <xf numFmtId="0" fontId="1" fillId="0" borderId="0"/>
    <xf numFmtId="0" fontId="5" fillId="0" borderId="0">
      <alignment vertical="center"/>
    </xf>
    <xf numFmtId="0" fontId="53" fillId="50" borderId="0" applyNumberFormat="0" applyBorder="0" applyAlignment="0" applyProtection="0">
      <alignment vertical="center"/>
    </xf>
    <xf numFmtId="0" fontId="53" fillId="38" borderId="0" applyNumberFormat="0" applyBorder="0" applyAlignment="0" applyProtection="0">
      <alignment vertical="center"/>
    </xf>
    <xf numFmtId="0" fontId="53" fillId="43" borderId="0" applyNumberFormat="0" applyBorder="0" applyAlignment="0" applyProtection="0">
      <alignment vertical="center"/>
    </xf>
    <xf numFmtId="0" fontId="53" fillId="46" borderId="0" applyNumberFormat="0" applyBorder="0" applyAlignment="0" applyProtection="0">
      <alignment vertical="center"/>
    </xf>
    <xf numFmtId="0" fontId="59" fillId="50" borderId="0" applyNumberFormat="0" applyBorder="0" applyAlignment="0" applyProtection="0">
      <alignment vertical="center"/>
    </xf>
    <xf numFmtId="0" fontId="1" fillId="46" borderId="0" applyNumberFormat="0" applyBorder="0" applyAlignment="0" applyProtection="0">
      <alignment vertical="center"/>
    </xf>
    <xf numFmtId="0" fontId="53" fillId="36" borderId="0" applyNumberFormat="0" applyBorder="0" applyAlignment="0" applyProtection="0">
      <alignment vertical="center"/>
    </xf>
    <xf numFmtId="0" fontId="53" fillId="41" borderId="0" applyNumberFormat="0" applyBorder="0" applyAlignment="0" applyProtection="0">
      <alignment vertical="center"/>
    </xf>
    <xf numFmtId="0" fontId="45" fillId="42" borderId="0" applyNumberFormat="0" applyBorder="0" applyAlignment="0" applyProtection="0">
      <alignment vertical="center"/>
    </xf>
    <xf numFmtId="0" fontId="53" fillId="47" borderId="0" applyNumberFormat="0" applyBorder="0" applyAlignment="0" applyProtection="0">
      <alignment vertical="center"/>
    </xf>
    <xf numFmtId="0" fontId="45" fillId="52" borderId="0" applyNumberFormat="0" applyBorder="0" applyAlignment="0" applyProtection="0">
      <alignment vertical="center"/>
    </xf>
    <xf numFmtId="0" fontId="53" fillId="37" borderId="0" applyNumberFormat="0" applyBorder="0" applyAlignment="0" applyProtection="0">
      <alignment vertical="center"/>
    </xf>
    <xf numFmtId="0" fontId="45" fillId="53" borderId="0" applyNumberFormat="0" applyBorder="0" applyAlignment="0" applyProtection="0">
      <alignment vertical="center"/>
    </xf>
    <xf numFmtId="0" fontId="1" fillId="53" borderId="0" applyNumberFormat="0" applyBorder="0" applyAlignment="0" applyProtection="0">
      <alignment vertical="center"/>
    </xf>
    <xf numFmtId="0" fontId="47" fillId="0" borderId="0">
      <alignment vertical="center"/>
    </xf>
    <xf numFmtId="0" fontId="45" fillId="41" borderId="0" applyNumberFormat="0" applyBorder="0" applyAlignment="0" applyProtection="0">
      <alignment vertical="center"/>
    </xf>
    <xf numFmtId="0" fontId="45" fillId="49" borderId="0" applyNumberFormat="0" applyBorder="0" applyAlignment="0" applyProtection="0">
      <alignment vertical="center"/>
    </xf>
    <xf numFmtId="0" fontId="47" fillId="0" borderId="0" applyFont="0" applyFill="0" applyBorder="0" applyAlignment="0" applyProtection="0"/>
    <xf numFmtId="0" fontId="60" fillId="0" borderId="0"/>
    <xf numFmtId="0" fontId="61" fillId="46" borderId="31" applyNumberFormat="0" applyAlignment="0" applyProtection="0">
      <alignment vertical="center"/>
    </xf>
    <xf numFmtId="176" fontId="47" fillId="0" borderId="0" applyFont="0" applyFill="0" applyBorder="0" applyAlignment="0" applyProtection="0"/>
    <xf numFmtId="2" fontId="47"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77" fontId="64" fillId="0" borderId="0"/>
    <xf numFmtId="0" fontId="47" fillId="0" borderId="35" applyNumberFormat="0" applyFont="0" applyFill="0" applyAlignment="0" applyProtection="0"/>
    <xf numFmtId="0" fontId="65" fillId="0" borderId="33" applyNumberFormat="0" applyFill="0" applyAlignment="0" applyProtection="0">
      <alignment vertical="center"/>
    </xf>
    <xf numFmtId="0" fontId="66" fillId="0" borderId="34" applyNumberFormat="0" applyFill="0" applyAlignment="0" applyProtection="0">
      <alignment vertical="center"/>
    </xf>
    <xf numFmtId="0" fontId="1" fillId="0" borderId="36" applyNumberFormat="0" applyFill="0" applyAlignment="0" applyProtection="0">
      <alignment vertical="center"/>
    </xf>
    <xf numFmtId="0" fontId="67" fillId="0" borderId="36" applyNumberFormat="0" applyFill="0" applyAlignment="0" applyProtection="0">
      <alignment vertical="center"/>
    </xf>
    <xf numFmtId="0" fontId="68" fillId="0" borderId="36"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0" borderId="0">
      <alignment vertical="center"/>
    </xf>
    <xf numFmtId="0" fontId="0" fillId="0" borderId="0">
      <alignment vertical="center"/>
    </xf>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pplyNumberFormat="0">
      <alignment vertical="center"/>
    </xf>
    <xf numFmtId="0" fontId="0" fillId="0" borderId="0"/>
    <xf numFmtId="0" fontId="47" fillId="0" borderId="0">
      <alignment vertical="center"/>
    </xf>
    <xf numFmtId="0" fontId="47" fillId="0" borderId="0" applyNumberFormat="0"/>
    <xf numFmtId="0" fontId="3" fillId="0" borderId="0"/>
    <xf numFmtId="0" fontId="69" fillId="0" borderId="32" applyNumberFormat="0" applyFill="0" applyAlignment="0" applyProtection="0">
      <alignment vertical="center"/>
    </xf>
    <xf numFmtId="0" fontId="70" fillId="0" borderId="32" applyNumberFormat="0" applyFill="0" applyAlignment="0" applyProtection="0">
      <alignment vertical="center"/>
    </xf>
    <xf numFmtId="0" fontId="71" fillId="40" borderId="29" applyNumberFormat="0" applyAlignment="0" applyProtection="0">
      <alignment vertical="center"/>
    </xf>
    <xf numFmtId="0" fontId="1" fillId="40" borderId="29"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37" applyNumberFormat="0" applyFill="0" applyAlignment="0" applyProtection="0">
      <alignment vertical="center"/>
    </xf>
    <xf numFmtId="0" fontId="76" fillId="0" borderId="37" applyNumberFormat="0" applyFill="0" applyAlignment="0" applyProtection="0">
      <alignment vertical="center"/>
    </xf>
    <xf numFmtId="0" fontId="1" fillId="0" borderId="37" applyNumberFormat="0" applyFill="0" applyAlignment="0" applyProtection="0">
      <alignment vertical="center"/>
    </xf>
    <xf numFmtId="40" fontId="47" fillId="0" borderId="0" applyFont="0" applyFill="0" applyBorder="0" applyAlignment="0" applyProtection="0"/>
    <xf numFmtId="38" fontId="47" fillId="0" borderId="0" applyFont="0" applyFill="0" applyBorder="0" applyAlignment="0" applyProtection="0"/>
    <xf numFmtId="41" fontId="47" fillId="0" borderId="0" applyFont="0" applyFill="0" applyBorder="0" applyAlignment="0" applyProtection="0"/>
    <xf numFmtId="0" fontId="77" fillId="0" borderId="0"/>
    <xf numFmtId="43" fontId="47" fillId="0" borderId="0" applyFont="0" applyFill="0" applyBorder="0" applyAlignment="0" applyProtection="0"/>
    <xf numFmtId="0" fontId="45" fillId="55" borderId="0" applyNumberFormat="0" applyBorder="0" applyAlignment="0" applyProtection="0">
      <alignment vertical="center"/>
    </xf>
    <xf numFmtId="0" fontId="42" fillId="55" borderId="0" applyNumberFormat="0" applyBorder="0" applyAlignment="0" applyProtection="0">
      <alignment vertical="center"/>
    </xf>
    <xf numFmtId="0" fontId="1" fillId="46" borderId="31" applyNumberFormat="0" applyAlignment="0" applyProtection="0">
      <alignment vertical="center"/>
    </xf>
    <xf numFmtId="0" fontId="1" fillId="55" borderId="0" applyNumberFormat="0" applyBorder="0" applyAlignment="0" applyProtection="0">
      <alignment vertical="center"/>
    </xf>
    <xf numFmtId="0" fontId="45" fillId="39" borderId="0" applyNumberFormat="0" applyBorder="0" applyAlignment="0" applyProtection="0">
      <alignment vertical="center"/>
    </xf>
    <xf numFmtId="0" fontId="45" fillId="45" borderId="0" applyNumberFormat="0" applyBorder="0" applyAlignment="0" applyProtection="0">
      <alignment vertical="center"/>
    </xf>
    <xf numFmtId="0" fontId="42" fillId="45" borderId="0" applyNumberFormat="0" applyBorder="0" applyAlignment="0" applyProtection="0">
      <alignment vertical="center"/>
    </xf>
    <xf numFmtId="0" fontId="45" fillId="54" borderId="0" applyNumberFormat="0" applyBorder="0" applyAlignment="0" applyProtection="0">
      <alignment vertical="center"/>
    </xf>
    <xf numFmtId="0" fontId="78" fillId="44" borderId="30" applyNumberFormat="0" applyAlignment="0" applyProtection="0">
      <alignment vertical="center"/>
    </xf>
    <xf numFmtId="0" fontId="79" fillId="46" borderId="31" applyNumberFormat="0" applyAlignment="0" applyProtection="0">
      <alignment vertical="center"/>
    </xf>
    <xf numFmtId="0" fontId="53" fillId="56" borderId="38" applyNumberFormat="0" applyFont="0" applyAlignment="0" applyProtection="0">
      <alignment vertical="center"/>
    </xf>
    <xf numFmtId="0" fontId="1" fillId="56" borderId="38" applyNumberFormat="0" applyFont="0" applyAlignment="0" applyProtection="0">
      <alignment vertical="center"/>
    </xf>
    <xf numFmtId="0" fontId="1" fillId="0" borderId="0" applyNumberFormat="0" applyFill="0" applyBorder="0" applyProtection="0">
      <alignment vertical="center"/>
    </xf>
    <xf numFmtId="0" fontId="47" fillId="56" borderId="38" applyNumberFormat="0" applyFont="0" applyAlignment="0" applyProtection="0">
      <alignment vertical="center"/>
    </xf>
    <xf numFmtId="178" fontId="47" fillId="0" borderId="0" applyFont="0" applyFill="0" applyBorder="0" applyAlignment="0" applyProtection="0"/>
    <xf numFmtId="179" fontId="47" fillId="0" borderId="0" applyFont="0" applyFill="0" applyBorder="0" applyAlignment="0" applyProtection="0"/>
    <xf numFmtId="180" fontId="47" fillId="0" borderId="0" applyFont="0" applyFill="0" applyBorder="0" applyAlignment="0" applyProtection="0"/>
    <xf numFmtId="181" fontId="47" fillId="0" borderId="0" applyFont="0" applyFill="0" applyBorder="0" applyAlignment="0" applyProtection="0"/>
    <xf numFmtId="0" fontId="80" fillId="0" borderId="0"/>
  </cellStyleXfs>
  <cellXfs count="169">
    <xf numFmtId="0" fontId="0" fillId="0" borderId="0" xfId="0">
      <alignment vertical="center"/>
    </xf>
    <xf numFmtId="0" fontId="1" fillId="0" borderId="0" xfId="145" applyFont="1" applyAlignment="1" applyProtection="1">
      <alignment horizontal="center" vertical="center"/>
    </xf>
    <xf numFmtId="0" fontId="1" fillId="0" borderId="0" xfId="145" applyFont="1" applyAlignment="1" applyProtection="1">
      <alignment horizontal="left" vertical="center"/>
    </xf>
    <xf numFmtId="182" fontId="1" fillId="0" borderId="0" xfId="145" applyNumberFormat="1" applyFont="1" applyAlignment="1" applyProtection="1">
      <alignment horizontal="center" vertical="center"/>
    </xf>
    <xf numFmtId="0" fontId="2" fillId="0" borderId="0" xfId="145" applyFont="1" applyAlignment="1" applyProtection="1">
      <alignment horizontal="center" vertical="center"/>
    </xf>
    <xf numFmtId="49" fontId="3" fillId="0" borderId="0" xfId="145" applyNumberFormat="1" applyFont="1" applyAlignment="1" applyProtection="1">
      <alignment horizontal="left" vertical="center" wrapText="1"/>
    </xf>
    <xf numFmtId="49" fontId="4" fillId="0" borderId="0" xfId="145" applyNumberFormat="1" applyFont="1" applyAlignment="1" applyProtection="1">
      <alignment horizontal="left" vertical="center" wrapText="1"/>
    </xf>
    <xf numFmtId="49" fontId="3" fillId="0" borderId="0" xfId="155" applyNumberFormat="1" applyAlignment="1" applyProtection="1">
      <alignment horizontal="left" vertical="center"/>
    </xf>
    <xf numFmtId="0" fontId="4" fillId="0" borderId="1" xfId="145" applyFont="1" applyBorder="1" applyProtection="1">
      <alignment vertical="center"/>
    </xf>
    <xf numFmtId="0" fontId="4" fillId="0" borderId="1" xfId="145" applyFont="1" applyBorder="1" applyAlignment="1" applyProtection="1">
      <alignment horizontal="left" vertical="center"/>
    </xf>
    <xf numFmtId="182" fontId="3" fillId="0" borderId="1" xfId="145" applyNumberFormat="1" applyFont="1" applyBorder="1" applyAlignment="1" applyProtection="1">
      <alignment horizontal="right" vertical="center"/>
    </xf>
    <xf numFmtId="182" fontId="4" fillId="0" borderId="1" xfId="145" applyNumberFormat="1" applyFont="1" applyBorder="1" applyAlignment="1" applyProtection="1">
      <alignment horizontal="right" vertical="center"/>
    </xf>
    <xf numFmtId="0" fontId="5" fillId="0" borderId="2" xfId="145" applyFont="1" applyBorder="1" applyAlignment="1" applyProtection="1">
      <alignment horizontal="center" vertical="center"/>
    </xf>
    <xf numFmtId="0" fontId="5" fillId="0" borderId="3" xfId="145" applyFont="1" applyBorder="1" applyAlignment="1" applyProtection="1">
      <alignment horizontal="center" vertical="center"/>
    </xf>
    <xf numFmtId="0" fontId="5" fillId="0" borderId="4" xfId="0" applyFont="1" applyBorder="1" applyAlignment="1" applyProtection="1">
      <alignment horizontal="center" vertical="center" wrapText="1"/>
    </xf>
    <xf numFmtId="182" fontId="5" fillId="0" borderId="3" xfId="145" applyNumberFormat="1" applyFont="1" applyBorder="1" applyAlignment="1" applyProtection="1">
      <alignment horizontal="center" vertical="center"/>
    </xf>
    <xf numFmtId="0" fontId="6" fillId="0" borderId="2" xfId="0" applyFont="1" applyBorder="1" applyAlignment="1" applyProtection="1">
      <alignment horizontal="center" vertical="center" wrapText="1"/>
    </xf>
    <xf numFmtId="0" fontId="3" fillId="0" borderId="2" xfId="148" applyFont="1" applyBorder="1" applyAlignment="1" applyProtection="1">
      <alignment horizontal="left" vertical="center" wrapText="1"/>
    </xf>
    <xf numFmtId="0" fontId="4" fillId="0" borderId="2" xfId="148" applyFont="1" applyBorder="1" applyAlignment="1" applyProtection="1">
      <alignment horizontal="left" vertical="center" wrapText="1"/>
    </xf>
    <xf numFmtId="0" fontId="7" fillId="0" borderId="3" xfId="0" applyFont="1" applyBorder="1" applyAlignment="1" applyProtection="1">
      <alignment horizontal="center" vertical="center" wrapText="1"/>
    </xf>
    <xf numFmtId="182" fontId="4" fillId="0" borderId="5" xfId="145" applyNumberFormat="1" applyFont="1" applyBorder="1" applyAlignment="1" applyProtection="1">
      <alignment horizontal="center" vertical="center"/>
    </xf>
    <xf numFmtId="0" fontId="4" fillId="0" borderId="5" xfId="145" applyFont="1" applyBorder="1" applyAlignment="1" applyProtection="1">
      <alignment horizontal="center" vertical="center"/>
    </xf>
    <xf numFmtId="182" fontId="4" fillId="0" borderId="2" xfId="153" applyNumberFormat="1" applyFont="1" applyBorder="1" applyAlignment="1" applyProtection="1">
      <alignment horizontal="center" vertical="center" wrapText="1"/>
    </xf>
    <xf numFmtId="0" fontId="4" fillId="0" borderId="6" xfId="145" applyFont="1" applyBorder="1" applyAlignment="1" applyProtection="1">
      <alignment horizontal="center" vertical="center"/>
    </xf>
    <xf numFmtId="0" fontId="6" fillId="0" borderId="2" xfId="0" applyFont="1" applyBorder="1" applyAlignment="1" applyProtection="1">
      <alignment horizontal="right" vertical="center" wrapText="1"/>
    </xf>
    <xf numFmtId="0" fontId="4" fillId="0" borderId="2" xfId="145" applyFont="1" applyBorder="1" applyAlignment="1" applyProtection="1">
      <alignment horizontal="center" vertical="center"/>
      <protection locked="0"/>
    </xf>
    <xf numFmtId="0" fontId="5" fillId="0" borderId="7" xfId="145" applyFont="1" applyBorder="1" applyAlignment="1" applyProtection="1">
      <alignment horizontal="center" vertical="center"/>
    </xf>
    <xf numFmtId="0" fontId="5" fillId="0" borderId="8" xfId="145" applyFont="1" applyBorder="1" applyAlignment="1" applyProtection="1">
      <alignment horizontal="center" vertical="center"/>
    </xf>
    <xf numFmtId="182" fontId="8" fillId="0" borderId="7" xfId="145" applyNumberFormat="1" applyFont="1" applyBorder="1" applyAlignment="1" applyProtection="1">
      <alignment horizontal="center" vertical="center"/>
    </xf>
    <xf numFmtId="0" fontId="8" fillId="0" borderId="3" xfId="145" applyFont="1" applyBorder="1" applyAlignment="1" applyProtection="1">
      <alignment horizontal="center" vertical="center"/>
    </xf>
    <xf numFmtId="182" fontId="5" fillId="0" borderId="5" xfId="145" applyNumberFormat="1" applyFont="1" applyBorder="1" applyAlignment="1" applyProtection="1">
      <alignment horizontal="center" vertical="center"/>
    </xf>
    <xf numFmtId="0" fontId="9" fillId="0" borderId="0" xfId="145" applyFont="1" applyAlignment="1" applyProtection="1">
      <alignment horizontal="center" vertical="center"/>
    </xf>
    <xf numFmtId="182" fontId="4" fillId="0" borderId="0" xfId="145" applyNumberFormat="1" applyFont="1" applyAlignment="1" applyProtection="1">
      <alignment horizontal="right" vertical="center"/>
    </xf>
    <xf numFmtId="0" fontId="10" fillId="0" borderId="2" xfId="145" applyFont="1" applyBorder="1" applyAlignment="1" applyProtection="1">
      <alignment horizontal="center" vertical="center"/>
    </xf>
    <xf numFmtId="0" fontId="10" fillId="0" borderId="3" xfId="145" applyFont="1" applyBorder="1" applyAlignment="1" applyProtection="1">
      <alignment horizontal="center" vertical="center"/>
    </xf>
    <xf numFmtId="0" fontId="10" fillId="0" borderId="4" xfId="0" applyFont="1" applyBorder="1" applyAlignment="1" applyProtection="1">
      <alignment horizontal="center" vertical="center" wrapText="1"/>
    </xf>
    <xf numFmtId="182" fontId="10" fillId="0" borderId="3" xfId="145" applyNumberFormat="1" applyFont="1" applyBorder="1" applyAlignment="1" applyProtection="1">
      <alignment horizontal="center" vertical="center"/>
    </xf>
    <xf numFmtId="182" fontId="5" fillId="0" borderId="0" xfId="145" applyNumberFormat="1" applyFont="1" applyAlignment="1" applyProtection="1">
      <alignment horizontal="center" vertical="center"/>
    </xf>
    <xf numFmtId="0" fontId="3" fillId="0" borderId="5" xfId="148" applyFont="1" applyBorder="1" applyAlignment="1" applyProtection="1">
      <alignment horizontal="left" vertical="center" wrapText="1"/>
    </xf>
    <xf numFmtId="182" fontId="4" fillId="0" borderId="0" xfId="153" applyNumberFormat="1" applyFont="1" applyAlignment="1" applyProtection="1">
      <alignment horizontal="center" vertical="center" wrapText="1"/>
    </xf>
    <xf numFmtId="0" fontId="4" fillId="0" borderId="5" xfId="148" applyFont="1" applyBorder="1" applyAlignment="1" applyProtection="1">
      <alignment horizontal="left" vertical="center" wrapText="1"/>
    </xf>
    <xf numFmtId="0" fontId="4" fillId="0" borderId="6" xfId="145" applyFont="1" applyBorder="1" applyAlignment="1" applyProtection="1">
      <alignment horizontal="right" vertical="center"/>
    </xf>
    <xf numFmtId="0" fontId="4" fillId="0" borderId="2" xfId="154" applyFont="1" applyBorder="1" applyAlignment="1" applyProtection="1">
      <alignment horizontal="left" vertical="center" wrapText="1"/>
    </xf>
    <xf numFmtId="0" fontId="4" fillId="0" borderId="5" xfId="145" applyFont="1" applyBorder="1" applyAlignment="1" applyProtection="1">
      <alignment horizontal="center" vertical="center"/>
      <protection locked="0"/>
    </xf>
    <xf numFmtId="182" fontId="4" fillId="0" borderId="5" xfId="145" applyNumberFormat="1" applyFont="1" applyBorder="1" applyAlignment="1" applyProtection="1">
      <alignment horizontal="center" vertical="center"/>
      <protection locked="0"/>
    </xf>
    <xf numFmtId="0" fontId="4" fillId="0" borderId="2" xfId="0" applyFont="1" applyBorder="1" applyAlignment="1" applyProtection="1">
      <alignment vertical="center" wrapText="1"/>
    </xf>
    <xf numFmtId="0" fontId="3" fillId="0" borderId="5" xfId="145" applyFont="1" applyBorder="1" applyAlignment="1" applyProtection="1">
      <alignment horizontal="center" vertical="center"/>
    </xf>
    <xf numFmtId="0" fontId="4" fillId="0" borderId="5" xfId="0" applyFont="1" applyBorder="1" applyAlignment="1" applyProtection="1">
      <alignment vertical="center" wrapText="1"/>
    </xf>
    <xf numFmtId="0" fontId="4" fillId="0" borderId="6" xfId="145" applyFont="1" applyBorder="1" applyAlignment="1" applyProtection="1">
      <alignment horizontal="center" vertical="center"/>
      <protection locked="0"/>
    </xf>
    <xf numFmtId="0" fontId="4" fillId="0" borderId="5" xfId="145" applyFont="1" applyBorder="1" applyAlignment="1" applyProtection="1">
      <alignment horizontal="left" vertical="center"/>
    </xf>
    <xf numFmtId="0" fontId="3" fillId="0" borderId="5" xfId="145" applyFont="1" applyBorder="1" applyAlignment="1" applyProtection="1">
      <alignment horizontal="left" vertical="center"/>
    </xf>
    <xf numFmtId="182" fontId="10" fillId="0" borderId="5" xfId="145" applyNumberFormat="1" applyFont="1" applyBorder="1" applyAlignment="1" applyProtection="1">
      <alignment horizontal="center" vertical="center"/>
    </xf>
    <xf numFmtId="0" fontId="11" fillId="0" borderId="0" xfId="0" applyFont="1" applyProtection="1">
      <alignment vertical="center"/>
    </xf>
    <xf numFmtId="0" fontId="9"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49" fontId="3"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49" fontId="4" fillId="0" borderId="1" xfId="0" applyNumberFormat="1" applyFont="1" applyBorder="1" applyAlignment="1" applyProtection="1">
      <alignment horizontal="right" vertical="center"/>
    </xf>
    <xf numFmtId="49" fontId="4" fillId="0" borderId="0" xfId="0" applyNumberFormat="1" applyFont="1" applyAlignment="1" applyProtection="1">
      <alignment horizontal="right" vertical="center"/>
    </xf>
    <xf numFmtId="49" fontId="10"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183" fontId="10" fillId="0" borderId="2" xfId="0" applyNumberFormat="1" applyFont="1" applyBorder="1" applyAlignment="1" applyProtection="1">
      <alignment horizontal="center" vertical="center" wrapText="1"/>
    </xf>
    <xf numFmtId="182" fontId="10" fillId="0" borderId="3" xfId="0" applyNumberFormat="1" applyFont="1" applyBorder="1" applyAlignment="1" applyProtection="1">
      <alignment horizontal="center" vertical="center" wrapText="1"/>
    </xf>
    <xf numFmtId="182" fontId="4" fillId="0" borderId="0" xfId="0" applyNumberFormat="1" applyFont="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183" fontId="4" fillId="0" borderId="2"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183" fontId="8" fillId="0" borderId="2" xfId="0" applyNumberFormat="1" applyFont="1" applyBorder="1" applyAlignment="1" applyProtection="1">
      <alignment horizontal="center" vertical="center" wrapText="1"/>
    </xf>
    <xf numFmtId="183" fontId="4" fillId="0" borderId="0" xfId="0" applyNumberFormat="1" applyFont="1" applyAlignment="1" applyProtection="1">
      <alignment horizontal="center" vertical="center" wrapText="1"/>
    </xf>
    <xf numFmtId="0" fontId="4" fillId="0" borderId="0" xfId="0" applyFont="1" applyProtection="1">
      <alignment vertical="center"/>
    </xf>
    <xf numFmtId="49" fontId="4" fillId="0" borderId="9" xfId="0" applyNumberFormat="1" applyFont="1" applyBorder="1" applyAlignment="1" applyProtection="1">
      <alignment horizontal="left" vertical="center" wrapText="1"/>
    </xf>
    <xf numFmtId="49" fontId="10" fillId="0" borderId="4" xfId="0" applyNumberFormat="1" applyFont="1" applyBorder="1" applyAlignment="1" applyProtection="1">
      <alignment horizontal="center" vertical="center" wrapText="1"/>
    </xf>
    <xf numFmtId="182" fontId="10" fillId="0" borderId="4" xfId="0" applyNumberFormat="1" applyFont="1" applyBorder="1" applyAlignment="1" applyProtection="1">
      <alignment horizontal="center" vertical="center" wrapText="1"/>
    </xf>
    <xf numFmtId="182" fontId="10" fillId="0" borderId="10" xfId="0" applyNumberFormat="1" applyFont="1" applyBorder="1" applyAlignment="1" applyProtection="1">
      <alignment horizontal="center" vertical="center" wrapText="1"/>
    </xf>
    <xf numFmtId="182" fontId="5" fillId="0" borderId="0" xfId="0" applyNumberFormat="1" applyFont="1" applyAlignment="1" applyProtection="1">
      <alignment horizontal="center" vertical="center" wrapText="1"/>
    </xf>
    <xf numFmtId="49" fontId="4" fillId="0" borderId="2" xfId="0" applyNumberFormat="1" applyFont="1" applyBorder="1" applyAlignment="1" applyProtection="1">
      <alignment horizontal="center" vertical="center" wrapText="1"/>
    </xf>
    <xf numFmtId="182" fontId="4" fillId="0" borderId="2" xfId="0" applyNumberFormat="1" applyFont="1" applyBorder="1" applyAlignment="1" applyProtection="1">
      <alignment horizontal="center" vertical="center" wrapText="1"/>
    </xf>
    <xf numFmtId="0" fontId="4" fillId="0" borderId="2" xfId="0" applyFont="1" applyBorder="1" applyAlignment="1" applyProtection="1">
      <alignment horizontal="right" vertical="center" wrapText="1"/>
    </xf>
    <xf numFmtId="183" fontId="5" fillId="0" borderId="0" xfId="0" applyNumberFormat="1" applyFont="1" applyAlignment="1" applyProtection="1">
      <alignment horizontal="center" vertical="center" wrapText="1"/>
    </xf>
    <xf numFmtId="0" fontId="13" fillId="2" borderId="0" xfId="0" applyFont="1" applyFill="1" applyProtection="1">
      <alignment vertical="center"/>
    </xf>
    <xf numFmtId="0" fontId="14" fillId="0" borderId="0" xfId="0" applyFont="1" applyProtection="1">
      <alignment vertical="center"/>
    </xf>
    <xf numFmtId="0" fontId="13" fillId="0" borderId="0" xfId="0" applyFont="1" applyProtection="1">
      <alignment vertical="center"/>
    </xf>
    <xf numFmtId="0" fontId="15" fillId="0" borderId="0" xfId="0" applyFont="1" applyAlignment="1" applyProtection="1">
      <alignment horizontal="center" vertical="center" wrapText="1"/>
    </xf>
    <xf numFmtId="183" fontId="6" fillId="0" borderId="0" xfId="0" applyNumberFormat="1" applyFont="1" applyAlignment="1" applyProtection="1">
      <alignment horizontal="left" vertical="center" wrapText="1"/>
    </xf>
    <xf numFmtId="49" fontId="4" fillId="0" borderId="0" xfId="155" applyNumberFormat="1" applyFont="1" applyAlignment="1" applyProtection="1">
      <alignment horizontal="left" vertical="center"/>
    </xf>
    <xf numFmtId="49" fontId="6" fillId="0" borderId="9" xfId="0" applyNumberFormat="1" applyFont="1" applyBorder="1" applyAlignment="1" applyProtection="1">
      <alignment horizontal="left" vertical="center" wrapText="1"/>
    </xf>
    <xf numFmtId="49" fontId="6" fillId="0" borderId="1" xfId="0" applyNumberFormat="1" applyFont="1" applyBorder="1" applyAlignment="1" applyProtection="1">
      <alignment horizontal="right" vertical="center"/>
    </xf>
    <xf numFmtId="49" fontId="16" fillId="0" borderId="11" xfId="0" applyNumberFormat="1"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182" fontId="16" fillId="0" borderId="11" xfId="0" applyNumberFormat="1" applyFont="1" applyBorder="1" applyAlignment="1" applyProtection="1">
      <alignment horizontal="center" vertical="center" wrapText="1"/>
    </xf>
    <xf numFmtId="182" fontId="5" fillId="0" borderId="3"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wrapText="1"/>
    </xf>
    <xf numFmtId="0" fontId="7" fillId="0" borderId="12" xfId="0" applyFont="1" applyBorder="1" applyAlignment="1" applyProtection="1">
      <alignment horizontal="left" vertical="center" wrapText="1"/>
    </xf>
    <xf numFmtId="0" fontId="6" fillId="0" borderId="13" xfId="0" applyFont="1" applyBorder="1" applyAlignment="1" applyProtection="1">
      <alignment horizontal="justify" vertical="center" wrapText="1"/>
    </xf>
    <xf numFmtId="0" fontId="6" fillId="0" borderId="14" xfId="0" applyFont="1" applyBorder="1" applyAlignment="1" applyProtection="1">
      <alignment horizontal="center" vertical="center" wrapText="1"/>
    </xf>
    <xf numFmtId="182" fontId="6" fillId="0" borderId="11" xfId="0" applyNumberFormat="1" applyFont="1" applyBorder="1" applyAlignment="1" applyProtection="1">
      <alignment horizontal="center" vertical="center" wrapText="1"/>
    </xf>
    <xf numFmtId="0" fontId="4" fillId="3" borderId="2" xfId="0" applyFont="1" applyFill="1" applyBorder="1" applyAlignment="1" applyProtection="1">
      <alignment horizontal="center" vertical="center" wrapText="1"/>
      <protection locked="0"/>
    </xf>
    <xf numFmtId="182" fontId="6" fillId="0" borderId="2" xfId="153" applyNumberFormat="1" applyFont="1" applyBorder="1" applyAlignment="1" applyProtection="1">
      <alignment horizontal="center" vertical="center" wrapText="1"/>
    </xf>
    <xf numFmtId="0" fontId="4" fillId="0" borderId="6" xfId="126" applyFont="1" applyBorder="1" applyAlignment="1" applyProtection="1">
      <alignment horizontal="center" vertical="center"/>
    </xf>
    <xf numFmtId="0" fontId="4" fillId="0" borderId="1" xfId="126" applyFont="1" applyBorder="1" applyProtection="1">
      <alignment vertical="center"/>
    </xf>
    <xf numFmtId="0" fontId="4" fillId="0" borderId="5" xfId="126" applyFont="1" applyBorder="1" applyAlignment="1" applyProtection="1">
      <alignment horizontal="center" vertical="center"/>
    </xf>
    <xf numFmtId="182" fontId="4" fillId="0" borderId="5" xfId="126" applyNumberFormat="1" applyFont="1" applyBorder="1" applyAlignment="1" applyProtection="1">
      <alignment horizontal="center" vertical="center"/>
    </xf>
    <xf numFmtId="0" fontId="4" fillId="3" borderId="2" xfId="0" applyFont="1" applyFill="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182" fontId="6" fillId="0" borderId="4" xfId="0" applyNumberFormat="1" applyFont="1" applyBorder="1" applyAlignment="1" applyProtection="1">
      <alignment horizontal="center" vertical="center" wrapText="1"/>
    </xf>
    <xf numFmtId="0" fontId="6" fillId="0" borderId="15" xfId="0" applyFont="1" applyBorder="1" applyAlignment="1" applyProtection="1">
      <alignment horizontal="left" vertical="center" wrapText="1"/>
    </xf>
    <xf numFmtId="0" fontId="6" fillId="0" borderId="2" xfId="0" applyFont="1" applyBorder="1" applyAlignment="1" applyProtection="1">
      <alignment horizontal="justify" vertical="center" wrapText="1"/>
    </xf>
    <xf numFmtId="182" fontId="6" fillId="0" borderId="2" xfId="0" applyNumberFormat="1" applyFont="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49" fontId="6" fillId="0" borderId="13" xfId="0" applyNumberFormat="1" applyFont="1" applyBorder="1" applyAlignment="1" applyProtection="1">
      <alignment horizontal="center" vertical="center" wrapText="1"/>
    </xf>
    <xf numFmtId="0" fontId="6" fillId="0" borderId="13" xfId="0" applyFont="1" applyBorder="1" applyAlignment="1" applyProtection="1">
      <alignment horizontal="left" vertical="center" wrapText="1"/>
    </xf>
    <xf numFmtId="0" fontId="4" fillId="0" borderId="13" xfId="0" applyFont="1" applyBorder="1" applyAlignment="1" applyProtection="1">
      <alignment horizontal="center" vertical="center" wrapText="1"/>
    </xf>
    <xf numFmtId="182" fontId="6" fillId="0" borderId="13"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protection locked="0"/>
    </xf>
    <xf numFmtId="182" fontId="6" fillId="0" borderId="13" xfId="153" applyNumberFormat="1" applyFont="1" applyBorder="1" applyAlignment="1" applyProtection="1">
      <alignment horizontal="center" vertical="center" wrapText="1"/>
    </xf>
    <xf numFmtId="49" fontId="17" fillId="0" borderId="2" xfId="0" applyNumberFormat="1" applyFont="1" applyBorder="1" applyAlignment="1" applyProtection="1">
      <alignment horizontal="center" vertical="center" wrapText="1"/>
    </xf>
    <xf numFmtId="49" fontId="16" fillId="0" borderId="2" xfId="0" applyNumberFormat="1" applyFont="1" applyBorder="1" applyAlignment="1" applyProtection="1">
      <alignment horizontal="center" vertical="center" wrapText="1"/>
    </xf>
    <xf numFmtId="182" fontId="18" fillId="0" borderId="2" xfId="0" applyNumberFormat="1" applyFont="1" applyBorder="1" applyAlignment="1" applyProtection="1">
      <alignment horizontal="center" vertical="center" wrapText="1"/>
    </xf>
    <xf numFmtId="183" fontId="16" fillId="0" borderId="2" xfId="0" applyNumberFormat="1" applyFont="1" applyBorder="1" applyAlignment="1" applyProtection="1">
      <alignment horizontal="center" vertical="center" wrapText="1"/>
    </xf>
    <xf numFmtId="0" fontId="14" fillId="0" borderId="0" xfId="146" applyFont="1" applyProtection="1">
      <alignment vertical="center"/>
    </xf>
    <xf numFmtId="0" fontId="13" fillId="0" borderId="0" xfId="146" applyFont="1" applyProtection="1">
      <alignment vertical="center"/>
    </xf>
    <xf numFmtId="49" fontId="15" fillId="0" borderId="0" xfId="146" applyNumberFormat="1" applyFont="1" applyAlignment="1" applyProtection="1">
      <alignment horizontal="center" vertical="center" wrapText="1"/>
    </xf>
    <xf numFmtId="49" fontId="19" fillId="0" borderId="0" xfId="146" applyNumberFormat="1" applyFont="1" applyAlignment="1" applyProtection="1">
      <alignment horizontal="left" vertical="center" wrapText="1"/>
    </xf>
    <xf numFmtId="49" fontId="6" fillId="0" borderId="0" xfId="146" applyNumberFormat="1" applyFont="1" applyAlignment="1" applyProtection="1">
      <alignment horizontal="left" vertical="center" wrapText="1"/>
    </xf>
    <xf numFmtId="49" fontId="19" fillId="0" borderId="9" xfId="146" applyNumberFormat="1" applyFont="1" applyBorder="1" applyProtection="1">
      <alignment vertical="center"/>
    </xf>
    <xf numFmtId="49" fontId="6" fillId="0" borderId="9" xfId="146" applyNumberFormat="1" applyFont="1" applyBorder="1" applyAlignment="1" applyProtection="1">
      <alignment vertical="center" wrapText="1"/>
    </xf>
    <xf numFmtId="49" fontId="6" fillId="0" borderId="9" xfId="146" applyNumberFormat="1" applyFont="1" applyBorder="1" applyAlignment="1" applyProtection="1">
      <alignment horizontal="right" vertical="center"/>
    </xf>
    <xf numFmtId="49" fontId="16" fillId="0" borderId="11" xfId="146" applyNumberFormat="1" applyFont="1" applyBorder="1" applyAlignment="1" applyProtection="1">
      <alignment horizontal="center" vertical="center" wrapText="1"/>
    </xf>
    <xf numFmtId="49" fontId="16" fillId="0" borderId="12" xfId="146" applyNumberFormat="1" applyFont="1" applyBorder="1" applyAlignment="1" applyProtection="1">
      <alignment horizontal="center" vertical="center" wrapText="1"/>
    </xf>
    <xf numFmtId="49" fontId="16" fillId="0" borderId="14" xfId="146" applyNumberFormat="1" applyFont="1" applyBorder="1" applyAlignment="1" applyProtection="1">
      <alignment horizontal="center" vertical="center" wrapText="1"/>
    </xf>
    <xf numFmtId="182" fontId="16" fillId="0" borderId="11" xfId="146" applyNumberFormat="1" applyFont="1" applyBorder="1" applyAlignment="1" applyProtection="1">
      <alignment horizontal="center" vertical="center" wrapText="1"/>
    </xf>
    <xf numFmtId="49" fontId="6" fillId="0" borderId="4" xfId="146" applyNumberFormat="1" applyFont="1" applyBorder="1" applyAlignment="1" applyProtection="1">
      <alignment horizontal="center" vertical="center" wrapText="1"/>
    </xf>
    <xf numFmtId="49" fontId="6" fillId="0" borderId="15" xfId="146" applyNumberFormat="1" applyFont="1" applyBorder="1" applyAlignment="1" applyProtection="1">
      <alignment horizontal="center" vertical="center" wrapText="1"/>
    </xf>
    <xf numFmtId="49" fontId="6" fillId="0" borderId="16" xfId="146" applyNumberFormat="1" applyFont="1" applyBorder="1" applyAlignment="1" applyProtection="1">
      <alignment horizontal="center" vertical="center" wrapText="1"/>
    </xf>
    <xf numFmtId="182" fontId="14" fillId="0" borderId="11" xfId="146" applyNumberFormat="1" applyFont="1" applyBorder="1" applyAlignment="1" applyProtection="1">
      <alignment horizontal="center" vertical="center" wrapText="1"/>
    </xf>
    <xf numFmtId="49" fontId="6" fillId="0" borderId="17" xfId="146" applyNumberFormat="1" applyFont="1" applyBorder="1" applyAlignment="1" applyProtection="1">
      <alignment horizontal="center" vertical="center" wrapText="1"/>
    </xf>
    <xf numFmtId="49" fontId="6" fillId="0" borderId="7" xfId="146" applyNumberFormat="1" applyFont="1" applyBorder="1" applyAlignment="1" applyProtection="1">
      <alignment horizontal="center" vertical="center" wrapText="1"/>
    </xf>
    <xf numFmtId="49" fontId="6" fillId="0" borderId="3" xfId="146" applyNumberFormat="1" applyFont="1" applyBorder="1" applyAlignment="1" applyProtection="1">
      <alignment horizontal="center" vertical="center" wrapText="1"/>
    </xf>
    <xf numFmtId="182" fontId="6" fillId="0" borderId="14" xfId="146" applyNumberFormat="1" applyFont="1" applyBorder="1" applyAlignment="1" applyProtection="1">
      <alignment horizontal="center" vertical="center" wrapText="1"/>
    </xf>
    <xf numFmtId="49" fontId="6" fillId="0" borderId="2" xfId="146" applyNumberFormat="1" applyFont="1" applyBorder="1" applyAlignment="1" applyProtection="1">
      <alignment horizontal="center" vertical="center" wrapText="1"/>
    </xf>
    <xf numFmtId="182" fontId="14" fillId="0" borderId="14" xfId="146" applyNumberFormat="1" applyFont="1" applyBorder="1" applyAlignment="1" applyProtection="1">
      <alignment horizontal="center" vertical="center" wrapText="1"/>
    </xf>
    <xf numFmtId="49" fontId="6" fillId="0" borderId="11" xfId="146" applyNumberFormat="1" applyFont="1" applyBorder="1" applyAlignment="1" applyProtection="1">
      <alignment horizontal="center" vertical="center" wrapText="1"/>
    </xf>
    <xf numFmtId="49" fontId="6" fillId="0" borderId="18" xfId="146" applyNumberFormat="1" applyFont="1" applyBorder="1" applyAlignment="1" applyProtection="1">
      <alignment horizontal="center" vertical="center" wrapText="1"/>
    </xf>
    <xf numFmtId="49" fontId="6" fillId="0" borderId="19" xfId="146" applyNumberFormat="1" applyFont="1" applyBorder="1" applyAlignment="1" applyProtection="1">
      <alignment horizontal="center" vertical="center" wrapText="1"/>
    </xf>
    <xf numFmtId="182" fontId="6" fillId="0" borderId="11" xfId="146" applyNumberFormat="1" applyFont="1" applyBorder="1" applyAlignment="1" applyProtection="1">
      <alignment horizontal="center" vertical="center" wrapText="1"/>
    </xf>
    <xf numFmtId="49" fontId="6" fillId="0" borderId="12" xfId="146" applyNumberFormat="1" applyFont="1" applyBorder="1" applyAlignment="1" applyProtection="1">
      <alignment horizontal="center" vertical="center" wrapText="1"/>
    </xf>
    <xf numFmtId="49" fontId="6" fillId="0" borderId="14" xfId="146" applyNumberFormat="1" applyFont="1" applyBorder="1" applyAlignment="1" applyProtection="1">
      <alignment horizontal="center" vertical="center" wrapText="1"/>
    </xf>
    <xf numFmtId="182" fontId="14" fillId="0" borderId="0" xfId="146" applyNumberFormat="1" applyFont="1" applyProtection="1">
      <alignment vertical="center"/>
    </xf>
    <xf numFmtId="0" fontId="6" fillId="0" borderId="12" xfId="146" applyFont="1" applyBorder="1" applyAlignment="1" applyProtection="1">
      <alignment horizontal="center" vertical="center" wrapText="1"/>
    </xf>
    <xf numFmtId="0" fontId="6" fillId="0" borderId="11" xfId="146" applyFont="1" applyBorder="1" applyAlignment="1" applyProtection="1">
      <alignment horizontal="center" vertical="center" wrapText="1"/>
    </xf>
    <xf numFmtId="49" fontId="6" fillId="0" borderId="9" xfId="146" applyNumberFormat="1" applyFont="1" applyBorder="1" applyAlignment="1" applyProtection="1">
      <alignment horizontal="center" vertical="center" wrapText="1"/>
    </xf>
    <xf numFmtId="49" fontId="7" fillId="0" borderId="12" xfId="146" applyNumberFormat="1" applyFont="1" applyBorder="1" applyAlignment="1" applyProtection="1">
      <alignment horizontal="center" vertical="center" wrapText="1"/>
    </xf>
    <xf numFmtId="49" fontId="6" fillId="0" borderId="20" xfId="146" applyNumberFormat="1" applyFont="1" applyBorder="1" applyAlignment="1" applyProtection="1">
      <alignment horizontal="center" vertical="center" wrapText="1"/>
    </xf>
    <xf numFmtId="49" fontId="17" fillId="0" borderId="12" xfId="146" applyNumberFormat="1" applyFont="1" applyBorder="1" applyAlignment="1" applyProtection="1">
      <alignment horizontal="center" vertical="center" wrapText="1"/>
    </xf>
    <xf numFmtId="49" fontId="16" fillId="0" borderId="20" xfId="146" applyNumberFormat="1" applyFont="1" applyBorder="1" applyAlignment="1" applyProtection="1">
      <alignment horizontal="center" vertical="center" wrapText="1"/>
    </xf>
    <xf numFmtId="0" fontId="1" fillId="0" borderId="0" xfId="147" applyFont="1" applyProtection="1"/>
    <xf numFmtId="0" fontId="1" fillId="0" borderId="0" xfId="149" applyFont="1" applyProtection="1">
      <alignment vertical="center"/>
    </xf>
    <xf numFmtId="0" fontId="1" fillId="0" borderId="0" xfId="149" applyFont="1" applyAlignment="1" applyProtection="1">
      <alignment vertical="center" wrapText="1"/>
    </xf>
    <xf numFmtId="0" fontId="9" fillId="0" borderId="0" xfId="149" applyFont="1" applyAlignment="1" applyProtection="1">
      <alignment horizontal="center" vertical="center" wrapText="1"/>
    </xf>
    <xf numFmtId="49" fontId="3" fillId="0" borderId="0" xfId="155" applyNumberFormat="1" applyAlignment="1" applyProtection="1">
      <alignment horizontal="left" vertical="center" wrapText="1"/>
    </xf>
    <xf numFmtId="0" fontId="4" fillId="0" borderId="0" xfId="155" applyFont="1" applyAlignment="1" applyProtection="1">
      <alignment horizontal="left" vertical="center" wrapText="1"/>
    </xf>
    <xf numFmtId="0" fontId="20" fillId="0" borderId="0" xfId="149" applyFont="1" applyAlignment="1" applyProtection="1">
      <alignment horizontal="left" vertical="center" wrapText="1"/>
    </xf>
    <xf numFmtId="0" fontId="4" fillId="0" borderId="0" xfId="149" applyFont="1" applyAlignment="1" applyProtection="1">
      <alignment horizontal="left" vertical="center" wrapText="1"/>
    </xf>
    <xf numFmtId="49" fontId="4" fillId="0" borderId="2" xfId="0" applyNumberFormat="1" applyFont="1" applyBorder="1" applyAlignment="1" applyProtection="1" quotePrefix="1">
      <alignment horizontal="center" vertical="center" wrapText="1"/>
    </xf>
    <xf numFmtId="0" fontId="4" fillId="0" borderId="6" xfId="145" applyFont="1" applyBorder="1" applyAlignment="1" applyProtection="1" quotePrefix="1">
      <alignment horizontal="center" vertical="center"/>
    </xf>
    <xf numFmtId="0" fontId="6" fillId="0" borderId="2" xfId="0" applyFont="1" applyBorder="1" applyAlignment="1" applyProtection="1" quotePrefix="1">
      <alignment horizontal="center" vertical="center" wrapText="1"/>
    </xf>
  </cellXfs>
  <cellStyles count="1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适中 14" xfId="49"/>
    <cellStyle name="40% - 强调文字颜色 2 11 2 3" xfId="50"/>
    <cellStyle name="40% - 强调文字颜色 1 6 2" xfId="51"/>
    <cellStyle name="20% - 强调文字颜色 1 10 2 3" xfId="52"/>
    <cellStyle name="20% - 强调文字颜色 1 13 2" xfId="53"/>
    <cellStyle name="40% - 强调文字颜色 2 14 2" xfId="54"/>
    <cellStyle name="强调文字颜色 2 3 2" xfId="55"/>
    <cellStyle name="警告文本 14" xfId="56"/>
    <cellStyle name="检查单元格 8 3" xfId="57"/>
    <cellStyle name="60% - 强调文字颜色 3 20 2" xfId="58"/>
    <cellStyle name="60% - 强调文字颜色 4 23 2" xfId="59"/>
    <cellStyle name="60% - 强调文字颜色 2 14" xfId="60"/>
    <cellStyle name="20% - 强调文字颜色 2 16 2" xfId="61"/>
    <cellStyle name="输出 3" xfId="62"/>
    <cellStyle name="强调文字颜色 3 46 2" xfId="63"/>
    <cellStyle name="20% - 强调文字颜色 6 8 3 2" xfId="64"/>
    <cellStyle name="20% - 强调文字颜色 2 4 2 3" xfId="65"/>
    <cellStyle name="20% - 强调文字颜色 4 8 2 5" xfId="66"/>
    <cellStyle name="40% - 强调文字颜色 6 2 3 6" xfId="67"/>
    <cellStyle name="Comma0 3" xfId="68"/>
    <cellStyle name="40% - 强调文字颜色 3 3 3 2" xfId="69"/>
    <cellStyle name="40% - 强调文字颜色 5 22 2" xfId="70"/>
    <cellStyle name="60% - 强调文字颜色 6 18 2" xfId="71"/>
    <cellStyle name="计算 2" xfId="72"/>
    <cellStyle name="20% - 强调文字颜色 3 2 2 2 4" xfId="73"/>
    <cellStyle name="差 11 2" xfId="74"/>
    <cellStyle name="60% - 强调文字颜色 2 2_Sheet1" xfId="75"/>
    <cellStyle name="汇总 37 2" xfId="76"/>
    <cellStyle name="20% - 强调文字颜色 4 2 6 3" xfId="77"/>
    <cellStyle name="60% - 强调文字颜色 3 13" xfId="78"/>
    <cellStyle name="20% - 强调文字颜色 5 4 4 4" xfId="79"/>
    <cellStyle name="60% - 强调文字颜色 6 11 3 2" xfId="80"/>
    <cellStyle name="20% - 强调文字颜色 3 45 2" xfId="81"/>
    <cellStyle name="60% - 强调文字颜色 5 47 2" xfId="82"/>
    <cellStyle name="适中 14 3" xfId="83"/>
    <cellStyle name="60% - 强调文字颜色 1 2 9 2" xfId="84"/>
    <cellStyle name="常规 5 2" xfId="85"/>
    <cellStyle name="计算 14" xfId="86"/>
    <cellStyle name="差_400章_Sheet1" xfId="87"/>
    <cellStyle name="强调文字颜色 6 9 3 2" xfId="88"/>
    <cellStyle name="40% - 强调文字颜色 6 11 2 4" xfId="89"/>
    <cellStyle name="标题 1 9 4" xfId="90"/>
    <cellStyle name="常规 5 17" xfId="91"/>
    <cellStyle name="输出 2 4 2" xfId="92"/>
    <cellStyle name="解释性文本 34 2" xfId="93"/>
    <cellStyle name="强调文字颜色 2 30 2" xfId="94"/>
    <cellStyle name="强调文字颜色 5 11 2 2" xfId="95"/>
    <cellStyle name="20% - 强调文字颜色 5 25 2" xfId="96"/>
    <cellStyle name="好 2 8" xfId="97"/>
    <cellStyle name="计算 10 4" xfId="98"/>
    <cellStyle name="백분율_HOBONG" xfId="99"/>
    <cellStyle name="20% - 强调文字颜色 5 14" xfId="100"/>
    <cellStyle name="40% - 强调文字颜色 6 15" xfId="101"/>
    <cellStyle name="强调文字颜色 4 10 3 2" xfId="102"/>
    <cellStyle name="뷭?_BOOKSHIP" xfId="103"/>
    <cellStyle name="标题 5 3 2" xfId="104"/>
    <cellStyle name="标题 2 8 2" xfId="105"/>
    <cellStyle name="标题 1 4 2" xfId="106"/>
    <cellStyle name="强调文字颜色 6 12 2 2" xfId="107"/>
    <cellStyle name="标题 2 8 4" xfId="108"/>
    <cellStyle name="适中 8 2" xfId="109"/>
    <cellStyle name="_ET_STYLE_NoName_00_" xfId="110"/>
    <cellStyle name="_ET_STYLE_NoName_00_ 2" xfId="111"/>
    <cellStyle name="20% - 强调文字颜色 3 14" xfId="112"/>
    <cellStyle name="20% - 强调文字颜色 1 14" xfId="113"/>
    <cellStyle name="20% - 强调文字颜色 2 15" xfId="114"/>
    <cellStyle name="20% - 强调文字颜色 6 14" xfId="115"/>
    <cellStyle name="好_400章" xfId="116"/>
    <cellStyle name="20% - 强调文字颜色 6 2 2 7" xfId="117"/>
    <cellStyle name="40% - 强调文字颜色 2 14" xfId="118"/>
    <cellStyle name="40% - 强调文字颜色 3 14" xfId="119"/>
    <cellStyle name="60% - 强调文字颜色 4 15" xfId="120"/>
    <cellStyle name="40% - 强调文字颜色 4 14" xfId="121"/>
    <cellStyle name="60% - 强调文字颜色 5 15" xfId="122"/>
    <cellStyle name="40% - 强调文字颜色 5 14" xfId="123"/>
    <cellStyle name="60% - 强调文字颜色 1 14" xfId="124"/>
    <cellStyle name="60% - 强调文字颜色 1 2 4 3" xfId="125"/>
    <cellStyle name="常规 10 2 2 2" xfId="126"/>
    <cellStyle name="60% - 强调文字颜色 3 14" xfId="127"/>
    <cellStyle name="60% - 强调文字颜色 6 14" xfId="128"/>
    <cellStyle name="AÞ¸¶_INQUIRY ¿?¾÷AßAø " xfId="129"/>
    <cellStyle name="C￥AØ_¿μ¾÷CoE² " xfId="130"/>
    <cellStyle name="输入 14" xfId="131"/>
    <cellStyle name="Currency0" xfId="132"/>
    <cellStyle name="Fixed 2" xfId="133"/>
    <cellStyle name="Heading 1" xfId="134"/>
    <cellStyle name="Heading 2" xfId="135"/>
    <cellStyle name="Normal - Style1" xfId="136"/>
    <cellStyle name="Total" xfId="137"/>
    <cellStyle name="标题 1 14" xfId="138"/>
    <cellStyle name="标题 2 14" xfId="139"/>
    <cellStyle name="标题 3 12 2" xfId="140"/>
    <cellStyle name="标题 3 14" xfId="141"/>
    <cellStyle name="标题 3 4 2" xfId="142"/>
    <cellStyle name="标题 4 14" xfId="143"/>
    <cellStyle name="标题 4 2 6" xfId="144"/>
    <cellStyle name="常规 10 2" xfId="145"/>
    <cellStyle name="常规 18 4" xfId="146"/>
    <cellStyle name="常规 2" xfId="147"/>
    <cellStyle name="常规 20" xfId="148"/>
    <cellStyle name="常规 3" xfId="149"/>
    <cellStyle name="常规 3 10 2 2" xfId="150"/>
    <cellStyle name="常规 3 33 2" xfId="151"/>
    <cellStyle name="常规 5 2 10" xfId="152"/>
    <cellStyle name="常规 8" xfId="153"/>
    <cellStyle name="常规_JL-31-1合同段工程量清单" xfId="154"/>
    <cellStyle name="常规_苏州市轨道交通1号线II-TS-13标星海街站" xfId="155"/>
    <cellStyle name="汇总 14" xfId="156"/>
    <cellStyle name="汇总 2 8 2" xfId="157"/>
    <cellStyle name="检查单元格 15" xfId="158"/>
    <cellStyle name="检查单元格 20" xfId="159"/>
    <cellStyle name="解释性文本 12" xfId="160"/>
    <cellStyle name="解释性文本 14" xfId="161"/>
    <cellStyle name="警告文本 2" xfId="162"/>
    <cellStyle name="链接单元格 11" xfId="163"/>
    <cellStyle name="链接单元格 14" xfId="164"/>
    <cellStyle name="链接单元格 9 4" xfId="165"/>
    <cellStyle name="똿뗦먛귟 [0.00]_PRODUCT DETAIL Q1" xfId="166"/>
    <cellStyle name="똿뗦먛귟_PRODUCT DETAIL Q1" xfId="167"/>
    <cellStyle name="千位[0]_RT磁芯" xfId="168"/>
    <cellStyle name="一般_Sheet1" xfId="169"/>
    <cellStyle name="千位分隔 2" xfId="170"/>
    <cellStyle name="强调文字颜色 1 14" xfId="171"/>
    <cellStyle name="强调文字颜色 1 2 4 2" xfId="172"/>
    <cellStyle name="输入 11 2 2" xfId="173"/>
    <cellStyle name="强调文字颜色 1 7 5" xfId="174"/>
    <cellStyle name="强调文字颜色 2 14" xfId="175"/>
    <cellStyle name="强调文字颜色 3 14" xfId="176"/>
    <cellStyle name="强调文字颜色 3 5 3" xfId="177"/>
    <cellStyle name="强调文字颜色 6 14" xfId="178"/>
    <cellStyle name="输出 14" xfId="179"/>
    <cellStyle name="输入 11 3" xfId="180"/>
    <cellStyle name="注释 14" xfId="181"/>
    <cellStyle name="注释 31" xfId="182"/>
    <cellStyle name="注释 5 2 4" xfId="183"/>
    <cellStyle name="注释 8 2 3" xfId="184"/>
    <cellStyle name="콤마 [0]_1202" xfId="185"/>
    <cellStyle name="콤마_1202" xfId="186"/>
    <cellStyle name="통화 [0]_1202" xfId="187"/>
    <cellStyle name="통화_1202" xfId="188"/>
    <cellStyle name="표준_(정보부문)월별인원계획" xfId="18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showGridLines="0" tabSelected="1" view="pageBreakPreview" zoomScaleNormal="100" topLeftCell="A15" workbookViewId="0">
      <selection activeCell="A29" sqref="A29"/>
    </sheetView>
  </sheetViews>
  <sheetFormatPr defaultColWidth="9" defaultRowHeight="15.75"/>
  <cols>
    <col min="1" max="1" width="93.25" style="163" customWidth="1"/>
    <col min="2" max="16384" width="9" style="162"/>
  </cols>
  <sheetData>
    <row r="1" ht="42" customHeight="1" spans="1:1">
      <c r="A1" s="164" t="s">
        <v>0</v>
      </c>
    </row>
    <row r="2" s="161" customFormat="1" ht="24" customHeight="1" spans="1:1">
      <c r="A2" s="165" t="str">
        <f>汇总表!A2</f>
        <v>项目名称：103县道交安设施提升完善施工</v>
      </c>
    </row>
    <row r="3" s="161" customFormat="1" ht="29.1" customHeight="1" spans="1:1">
      <c r="A3" s="166" t="s">
        <v>1</v>
      </c>
    </row>
    <row r="4" ht="20.1" customHeight="1" spans="1:1">
      <c r="A4" s="167" t="s">
        <v>2</v>
      </c>
    </row>
    <row r="5" ht="46.5" customHeight="1" spans="1:1">
      <c r="A5" s="168" t="s">
        <v>3</v>
      </c>
    </row>
    <row r="6" ht="34.5" customHeight="1" spans="1:1">
      <c r="A6" s="168" t="s">
        <v>4</v>
      </c>
    </row>
    <row r="7" ht="65.25" customHeight="1" spans="1:1">
      <c r="A7" s="168" t="s">
        <v>5</v>
      </c>
    </row>
    <row r="8" ht="45.75" customHeight="1" spans="1:1">
      <c r="A8" s="168" t="s">
        <v>6</v>
      </c>
    </row>
    <row r="9" ht="35.25" customHeight="1" spans="1:1">
      <c r="A9" s="168" t="s">
        <v>7</v>
      </c>
    </row>
    <row r="10" ht="34.5" customHeight="1" spans="1:1">
      <c r="A10" s="168" t="s">
        <v>8</v>
      </c>
    </row>
    <row r="11" ht="34.5" customHeight="1" spans="1:1">
      <c r="A11" s="168" t="s">
        <v>9</v>
      </c>
    </row>
    <row r="12" ht="16.5" customHeight="1" spans="1:1">
      <c r="A12" s="167" t="s">
        <v>10</v>
      </c>
    </row>
    <row r="13" ht="16.5" customHeight="1" spans="1:1">
      <c r="A13" s="168" t="s">
        <v>11</v>
      </c>
    </row>
    <row r="14" ht="50.25" customHeight="1" spans="1:1">
      <c r="A14" s="168" t="s">
        <v>12</v>
      </c>
    </row>
    <row r="15" ht="48.75" customHeight="1" spans="1:1">
      <c r="A15" s="168" t="s">
        <v>13</v>
      </c>
    </row>
    <row r="16" ht="36" customHeight="1" spans="1:1">
      <c r="A16" s="168" t="s">
        <v>14</v>
      </c>
    </row>
    <row r="17" ht="33" customHeight="1" spans="1:1">
      <c r="A17" s="168" t="s">
        <v>15</v>
      </c>
    </row>
    <row r="18" s="162" customFormat="1" ht="21.95" customHeight="1" spans="1:1">
      <c r="A18" s="168" t="s">
        <v>16</v>
      </c>
    </row>
    <row r="19" ht="21.95" customHeight="1" spans="1:1">
      <c r="A19" s="168" t="s">
        <v>17</v>
      </c>
    </row>
    <row r="20" ht="21.95" customHeight="1" spans="1:1">
      <c r="A20" s="168" t="s">
        <v>18</v>
      </c>
    </row>
    <row r="21" s="161" customFormat="1" ht="31.5" customHeight="1" spans="1:1">
      <c r="A21" s="167" t="s">
        <v>19</v>
      </c>
    </row>
    <row r="22" s="161" customFormat="1" ht="28.5" customHeight="1" spans="1:1">
      <c r="A22" s="168" t="s">
        <v>20</v>
      </c>
    </row>
    <row r="23" s="161" customFormat="1" ht="28.5" customHeight="1" spans="1:1">
      <c r="A23" s="167" t="s">
        <v>21</v>
      </c>
    </row>
    <row r="24" ht="24.95" customHeight="1" spans="1:1">
      <c r="A24" s="168" t="s">
        <v>22</v>
      </c>
    </row>
    <row r="25" ht="24.95" customHeight="1" spans="1:1">
      <c r="A25" s="168" t="s">
        <v>23</v>
      </c>
    </row>
    <row r="26" ht="24.95" customHeight="1" spans="1:1">
      <c r="A26" s="168" t="s">
        <v>24</v>
      </c>
    </row>
    <row r="27" ht="24.95" customHeight="1" spans="1:1">
      <c r="A27" s="168" t="s">
        <v>25</v>
      </c>
    </row>
    <row r="28" ht="24.95" customHeight="1" spans="1:1">
      <c r="A28" s="168" t="s">
        <v>26</v>
      </c>
    </row>
    <row r="29" s="85" customFormat="1" ht="75.95" customHeight="1" spans="1:1">
      <c r="A29" s="168" t="s">
        <v>27</v>
      </c>
    </row>
    <row r="30" s="85" customFormat="1" ht="50.25" customHeight="1" spans="1:1">
      <c r="A30" s="168" t="s">
        <v>28</v>
      </c>
    </row>
    <row r="31" ht="16.5" customHeight="1"/>
    <row r="32" ht="16.5" customHeight="1"/>
  </sheetData>
  <sheetProtection password="DAD6" sheet="1" formatCells="0" formatColumns="0" formatRows="0" objects="1"/>
  <printOptions horizontalCentered="1"/>
  <pageMargins left="0.472222222222222" right="0.472222222222222" top="0.472222222222222" bottom="0.472222222222222" header="0.472222222222222" footer="0.472222222222222"/>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Normal="100" workbookViewId="0">
      <selection activeCell="E14" sqref="E14"/>
    </sheetView>
  </sheetViews>
  <sheetFormatPr defaultColWidth="9" defaultRowHeight="15" outlineLevelCol="6"/>
  <cols>
    <col min="1" max="1" width="7.375" style="126" customWidth="1"/>
    <col min="2" max="2" width="15.5" style="126" customWidth="1"/>
    <col min="3" max="3" width="13.25" style="126" customWidth="1"/>
    <col min="4" max="4" width="28.25" style="126" customWidth="1"/>
    <col min="5" max="5" width="29.375" style="126" customWidth="1"/>
    <col min="6" max="6" width="9" style="126"/>
    <col min="7" max="7" width="9.625" style="126"/>
    <col min="8" max="16384" width="9" style="126"/>
  </cols>
  <sheetData>
    <row r="1" ht="48" customHeight="1" spans="1:5">
      <c r="A1" s="127" t="s">
        <v>29</v>
      </c>
      <c r="B1" s="127"/>
      <c r="C1" s="127"/>
      <c r="D1" s="127"/>
      <c r="E1" s="127"/>
    </row>
    <row r="2" ht="24" customHeight="1" spans="1:5">
      <c r="A2" s="128" t="s">
        <v>30</v>
      </c>
      <c r="B2" s="129"/>
      <c r="C2" s="129"/>
      <c r="D2" s="129"/>
      <c r="E2" s="129"/>
    </row>
    <row r="3" s="125" customFormat="1" ht="24" customHeight="1" spans="1:5">
      <c r="A3" s="130"/>
      <c r="B3" s="131"/>
      <c r="C3" s="131"/>
      <c r="D3" s="131"/>
      <c r="E3" s="132" t="s">
        <v>31</v>
      </c>
    </row>
    <row r="4" s="125" customFormat="1" ht="35.1" customHeight="1" spans="1:5">
      <c r="A4" s="133" t="s">
        <v>32</v>
      </c>
      <c r="B4" s="133" t="s">
        <v>33</v>
      </c>
      <c r="C4" s="134" t="s">
        <v>34</v>
      </c>
      <c r="D4" s="135"/>
      <c r="E4" s="136" t="s">
        <v>35</v>
      </c>
    </row>
    <row r="5" s="125" customFormat="1" ht="35.1" customHeight="1" spans="1:5">
      <c r="A5" s="137">
        <v>1</v>
      </c>
      <c r="B5" s="138">
        <v>100</v>
      </c>
      <c r="C5" s="138" t="s">
        <v>36</v>
      </c>
      <c r="D5" s="139"/>
      <c r="E5" s="140">
        <f>'100章'!E10</f>
        <v>23742.49</v>
      </c>
    </row>
    <row r="6" s="125" customFormat="1" ht="35.1" customHeight="1" spans="1:5">
      <c r="A6" s="137">
        <v>2</v>
      </c>
      <c r="B6" s="141">
        <v>200</v>
      </c>
      <c r="C6" s="142" t="s">
        <v>37</v>
      </c>
      <c r="D6" s="143"/>
      <c r="E6" s="144">
        <f>'200章'!E12</f>
        <v>0</v>
      </c>
    </row>
    <row r="7" s="125" customFormat="1" ht="35.1" customHeight="1" spans="1:5">
      <c r="A7" s="137">
        <v>3</v>
      </c>
      <c r="B7" s="141">
        <v>300</v>
      </c>
      <c r="C7" s="145" t="s">
        <v>38</v>
      </c>
      <c r="D7" s="145"/>
      <c r="E7" s="146">
        <f>'300章'!E6</f>
        <v>0</v>
      </c>
    </row>
    <row r="8" s="125" customFormat="1" ht="35.1" customHeight="1" spans="1:5">
      <c r="A8" s="147">
        <v>4</v>
      </c>
      <c r="B8" s="147">
        <v>400</v>
      </c>
      <c r="C8" s="148" t="s">
        <v>39</v>
      </c>
      <c r="D8" s="149"/>
      <c r="E8" s="150" t="s">
        <v>40</v>
      </c>
    </row>
    <row r="9" s="125" customFormat="1" ht="35.1" customHeight="1" spans="1:5">
      <c r="A9" s="147">
        <v>5</v>
      </c>
      <c r="B9" s="147">
        <v>500</v>
      </c>
      <c r="C9" s="151" t="s">
        <v>41</v>
      </c>
      <c r="D9" s="152"/>
      <c r="E9" s="150" t="s">
        <v>40</v>
      </c>
    </row>
    <row r="10" s="125" customFormat="1" ht="35.1" customHeight="1" spans="1:7">
      <c r="A10" s="147">
        <v>6</v>
      </c>
      <c r="B10" s="147">
        <v>600</v>
      </c>
      <c r="C10" s="138" t="s">
        <v>42</v>
      </c>
      <c r="D10" s="139"/>
      <c r="E10" s="150">
        <f>'600章'!E25</f>
        <v>0</v>
      </c>
      <c r="G10" s="153"/>
    </row>
    <row r="11" s="125" customFormat="1" ht="35.1" customHeight="1" spans="1:5">
      <c r="A11" s="147">
        <v>7</v>
      </c>
      <c r="B11" s="154">
        <v>700</v>
      </c>
      <c r="C11" s="145" t="s">
        <v>43</v>
      </c>
      <c r="D11" s="145"/>
      <c r="E11" s="150">
        <f>'700章'!E11</f>
        <v>0</v>
      </c>
    </row>
    <row r="12" s="125" customFormat="1" ht="35.1" customHeight="1" spans="1:5">
      <c r="A12" s="155">
        <v>8</v>
      </c>
      <c r="B12" s="151" t="s">
        <v>44</v>
      </c>
      <c r="C12" s="156"/>
      <c r="D12" s="149"/>
      <c r="E12" s="150">
        <f>SUM(E5:E11)</f>
        <v>23742.49</v>
      </c>
    </row>
    <row r="13" s="125" customFormat="1" ht="35.1" customHeight="1" spans="1:5">
      <c r="A13" s="155">
        <v>9</v>
      </c>
      <c r="B13" s="157" t="s">
        <v>45</v>
      </c>
      <c r="C13" s="158"/>
      <c r="D13" s="152"/>
      <c r="E13" s="150">
        <f>E12*5/100</f>
        <v>1187.1245</v>
      </c>
    </row>
    <row r="14" s="125" customFormat="1" ht="35.1" customHeight="1" spans="1:5">
      <c r="A14" s="155">
        <v>10</v>
      </c>
      <c r="B14" s="157" t="s">
        <v>46</v>
      </c>
      <c r="C14" s="158"/>
      <c r="D14" s="152"/>
      <c r="E14" s="150">
        <f>2650000*1.5/100</f>
        <v>39750</v>
      </c>
    </row>
    <row r="15" s="125" customFormat="1" ht="35.1" customHeight="1" spans="1:5">
      <c r="A15" s="155">
        <v>11</v>
      </c>
      <c r="B15" s="159" t="s">
        <v>47</v>
      </c>
      <c r="C15" s="160"/>
      <c r="D15" s="135"/>
      <c r="E15" s="136">
        <f>SUM(E12:E14)</f>
        <v>64679.6145</v>
      </c>
    </row>
  </sheetData>
  <sheetProtection password="DAD6" sheet="1" formatCells="0" formatColumns="0" formatRows="0" objects="1"/>
  <mergeCells count="14">
    <mergeCell ref="A1:E1"/>
    <mergeCell ref="A2:E2"/>
    <mergeCell ref="C4:D4"/>
    <mergeCell ref="C5:D5"/>
    <mergeCell ref="C6:D6"/>
    <mergeCell ref="C7:D7"/>
    <mergeCell ref="C8:D8"/>
    <mergeCell ref="C9:D9"/>
    <mergeCell ref="C10:D10"/>
    <mergeCell ref="C11:D11"/>
    <mergeCell ref="B12:D12"/>
    <mergeCell ref="B13:D13"/>
    <mergeCell ref="B14:D14"/>
    <mergeCell ref="B15:D15"/>
  </mergeCells>
  <printOptions horizontalCentered="1"/>
  <pageMargins left="0.472222222222222" right="0.472222222222222" top="0.472222222222222" bottom="0.472222222222222" header="0.472222222222222" footer="0.472222222222222"/>
  <pageSetup paperSize="9" orientation="portrait"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view="pageBreakPreview" zoomScaleNormal="100" workbookViewId="0">
      <selection activeCell="C8" sqref="C8"/>
    </sheetView>
  </sheetViews>
  <sheetFormatPr defaultColWidth="9" defaultRowHeight="15" outlineLevelCol="6"/>
  <cols>
    <col min="1" max="1" width="7.75" style="85" customWidth="1"/>
    <col min="2" max="2" width="21.75" style="85" customWidth="1"/>
    <col min="3" max="3" width="23.25" style="85" customWidth="1"/>
    <col min="4" max="4" width="8.375" style="85" customWidth="1"/>
    <col min="5" max="5" width="9.375" style="85" customWidth="1"/>
    <col min="6" max="7" width="12.125" style="85" customWidth="1"/>
    <col min="8" max="16384" width="9" style="85"/>
  </cols>
  <sheetData>
    <row r="1" s="83" customFormat="1" ht="42" customHeight="1" spans="1:7">
      <c r="A1" s="86" t="s">
        <v>48</v>
      </c>
      <c r="B1" s="86"/>
      <c r="C1" s="86"/>
      <c r="D1" s="86"/>
      <c r="E1" s="86"/>
      <c r="F1" s="86"/>
      <c r="G1" s="86"/>
    </row>
    <row r="2" s="84" customFormat="1" ht="24" customHeight="1" spans="1:7">
      <c r="A2" s="87" t="str">
        <f>汇总表!A2</f>
        <v>项目名称：103县道交安设施提升完善施工</v>
      </c>
      <c r="B2" s="87"/>
      <c r="C2" s="87"/>
      <c r="D2" s="87"/>
      <c r="E2" s="87"/>
      <c r="F2" s="87"/>
      <c r="G2" s="87"/>
    </row>
    <row r="3" s="84" customFormat="1" ht="24" customHeight="1" spans="1:7">
      <c r="A3" s="88"/>
      <c r="B3" s="89"/>
      <c r="C3" s="89"/>
      <c r="D3" s="89"/>
      <c r="E3" s="89"/>
      <c r="F3" s="90" t="s">
        <v>31</v>
      </c>
      <c r="G3" s="90"/>
    </row>
    <row r="4" s="84" customFormat="1" ht="30" customHeight="1" spans="1:7">
      <c r="A4" s="91" t="s">
        <v>49</v>
      </c>
      <c r="B4" s="92" t="s">
        <v>50</v>
      </c>
      <c r="C4" s="14" t="s">
        <v>51</v>
      </c>
      <c r="D4" s="92" t="s">
        <v>52</v>
      </c>
      <c r="E4" s="93" t="s">
        <v>53</v>
      </c>
      <c r="F4" s="94" t="s">
        <v>54</v>
      </c>
      <c r="G4" s="94" t="s">
        <v>55</v>
      </c>
    </row>
    <row r="5" s="84" customFormat="1" ht="30" customHeight="1" spans="1:7">
      <c r="A5" s="95" t="s">
        <v>56</v>
      </c>
      <c r="B5" s="96" t="s">
        <v>57</v>
      </c>
      <c r="C5" s="97" t="s">
        <v>58</v>
      </c>
      <c r="D5" s="98" t="s">
        <v>59</v>
      </c>
      <c r="E5" s="99">
        <v>1</v>
      </c>
      <c r="F5" s="100"/>
      <c r="G5" s="101">
        <f>IF(E5="","",ROUND(E5*F5,2))</f>
        <v>0</v>
      </c>
    </row>
    <row r="6" s="84" customFormat="1" ht="30" customHeight="1" spans="1:7">
      <c r="A6" s="102" t="s">
        <v>60</v>
      </c>
      <c r="B6" s="103" t="s">
        <v>61</v>
      </c>
      <c r="C6" s="97" t="s">
        <v>58</v>
      </c>
      <c r="D6" s="104" t="s">
        <v>62</v>
      </c>
      <c r="E6" s="105">
        <v>1</v>
      </c>
      <c r="F6" s="106">
        <f>ROUND(2650000*0.0025,2)</f>
        <v>6625</v>
      </c>
      <c r="G6" s="101">
        <f>IF(E6="","",ROUND(E6*F6,2))</f>
        <v>6625</v>
      </c>
    </row>
    <row r="7" s="84" customFormat="1" ht="30" customHeight="1" spans="1:7">
      <c r="A7" s="107" t="s">
        <v>63</v>
      </c>
      <c r="B7" s="108" t="s">
        <v>64</v>
      </c>
      <c r="C7" s="97" t="s">
        <v>58</v>
      </c>
      <c r="D7" s="109" t="s">
        <v>59</v>
      </c>
      <c r="E7" s="110">
        <v>1</v>
      </c>
      <c r="F7" s="106">
        <v>4890.71</v>
      </c>
      <c r="G7" s="101">
        <f>IF(E7="","",ROUND(E7*F7,2))</f>
        <v>4890.71</v>
      </c>
    </row>
    <row r="8" s="84" customFormat="1" ht="30" customHeight="1" spans="1:7">
      <c r="A8" s="107" t="s">
        <v>65</v>
      </c>
      <c r="B8" s="111" t="s">
        <v>66</v>
      </c>
      <c r="C8" s="112" t="s">
        <v>58</v>
      </c>
      <c r="D8" s="16" t="s">
        <v>59</v>
      </c>
      <c r="E8" s="113">
        <v>1</v>
      </c>
      <c r="F8" s="114">
        <v>12226.78</v>
      </c>
      <c r="G8" s="101">
        <f>IF(E8="","",ROUND(E8*F8,2))</f>
        <v>12226.78</v>
      </c>
    </row>
    <row r="9" s="84" customFormat="1" ht="30" customHeight="1" spans="1:7">
      <c r="A9" s="115" t="s">
        <v>67</v>
      </c>
      <c r="B9" s="116" t="s">
        <v>68</v>
      </c>
      <c r="C9" s="97" t="s">
        <v>58</v>
      </c>
      <c r="D9" s="117" t="s">
        <v>69</v>
      </c>
      <c r="E9" s="118">
        <v>100</v>
      </c>
      <c r="F9" s="119"/>
      <c r="G9" s="120">
        <f>IF(E9="","",ROUND(E9*F9,2))</f>
        <v>0</v>
      </c>
    </row>
    <row r="10" s="84" customFormat="1" ht="30" customHeight="1" spans="1:7">
      <c r="A10" s="121" t="s">
        <v>70</v>
      </c>
      <c r="B10" s="122"/>
      <c r="C10" s="122"/>
      <c r="D10" s="122"/>
      <c r="E10" s="123">
        <f>SUM(G5:G9)</f>
        <v>23742.49</v>
      </c>
      <c r="F10" s="123"/>
      <c r="G10" s="124" t="s">
        <v>71</v>
      </c>
    </row>
  </sheetData>
  <sheetProtection password="DAD6" sheet="1" formatCells="0" formatColumns="0" formatRows="0" objects="1"/>
  <mergeCells count="5">
    <mergeCell ref="A1:G1"/>
    <mergeCell ref="A2:G2"/>
    <mergeCell ref="F3:G3"/>
    <mergeCell ref="A10:D10"/>
    <mergeCell ref="E10:F10"/>
  </mergeCells>
  <printOptions horizontalCentered="1"/>
  <pageMargins left="0.472222222222222" right="0.472222222222222" top="0.472222222222222" bottom="0.472222222222222" header="0.472222222222222" footer="0.472222222222222"/>
  <pageSetup paperSize="9" orientation="portrait"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view="pageBreakPreview" zoomScaleNormal="100" workbookViewId="0">
      <selection activeCell="F11" sqref="F11"/>
    </sheetView>
  </sheetViews>
  <sheetFormatPr defaultColWidth="9" defaultRowHeight="15" outlineLevelCol="7"/>
  <cols>
    <col min="1" max="1" width="6.5" style="52" customWidth="1"/>
    <col min="2" max="2" width="17.125" style="52" customWidth="1"/>
    <col min="3" max="3" width="31.625" style="52" customWidth="1"/>
    <col min="4" max="4" width="5.875" style="52" customWidth="1"/>
    <col min="5" max="5" width="8.125" style="52" customWidth="1"/>
    <col min="6" max="6" width="11.375" style="52" customWidth="1"/>
    <col min="7" max="7" width="13.25" style="52" customWidth="1"/>
    <col min="8" max="8" width="8.625" style="52" customWidth="1"/>
    <col min="9" max="16384" width="9" style="52"/>
  </cols>
  <sheetData>
    <row r="1" ht="42" customHeight="1" spans="1:8">
      <c r="A1" s="53" t="s">
        <v>72</v>
      </c>
      <c r="B1" s="54"/>
      <c r="C1" s="54"/>
      <c r="D1" s="54"/>
      <c r="E1" s="54"/>
      <c r="F1" s="54"/>
      <c r="G1" s="54"/>
      <c r="H1" s="54"/>
    </row>
    <row r="2" ht="24" customHeight="1" spans="1:8">
      <c r="A2" s="56" t="str">
        <f>汇总表!A2</f>
        <v>项目名称：103县道交安设施提升完善施工</v>
      </c>
      <c r="B2" s="57"/>
      <c r="C2" s="57"/>
      <c r="D2" s="57"/>
      <c r="E2" s="57"/>
      <c r="F2" s="57"/>
      <c r="G2" s="57"/>
      <c r="H2" s="57"/>
    </row>
    <row r="3" ht="24" customHeight="1" spans="1:8">
      <c r="A3" s="7"/>
      <c r="B3" s="74"/>
      <c r="C3" s="74"/>
      <c r="D3" s="74"/>
      <c r="E3" s="74"/>
      <c r="F3" s="58" t="s">
        <v>73</v>
      </c>
      <c r="G3" s="58"/>
      <c r="H3" s="59"/>
    </row>
    <row r="4" s="73" customFormat="1" ht="30" customHeight="1" spans="1:8">
      <c r="A4" s="75" t="s">
        <v>74</v>
      </c>
      <c r="B4" s="35" t="s">
        <v>75</v>
      </c>
      <c r="C4" s="35" t="s">
        <v>76</v>
      </c>
      <c r="D4" s="35" t="s">
        <v>77</v>
      </c>
      <c r="E4" s="76" t="s">
        <v>78</v>
      </c>
      <c r="F4" s="77" t="s">
        <v>79</v>
      </c>
      <c r="G4" s="77" t="s">
        <v>80</v>
      </c>
      <c r="H4" s="78"/>
    </row>
    <row r="5" s="73" customFormat="1" ht="30" customHeight="1" spans="1:8">
      <c r="A5" s="65" t="s">
        <v>81</v>
      </c>
      <c r="B5" s="66" t="s">
        <v>82</v>
      </c>
      <c r="C5" s="65"/>
      <c r="D5" s="65"/>
      <c r="E5" s="65"/>
      <c r="F5" s="65"/>
      <c r="G5" s="65"/>
      <c r="H5" s="78"/>
    </row>
    <row r="6" s="73" customFormat="1" ht="76" customHeight="1" spans="1:8">
      <c r="A6" s="169" t="s">
        <v>83</v>
      </c>
      <c r="B6" s="66" t="s">
        <v>84</v>
      </c>
      <c r="C6" s="67" t="s">
        <v>85</v>
      </c>
      <c r="D6" s="65" t="s">
        <v>86</v>
      </c>
      <c r="E6" s="80">
        <v>79.85</v>
      </c>
      <c r="F6" s="69"/>
      <c r="G6" s="22">
        <f>IF(E6="","",ROUND(E6*F6,2))</f>
        <v>0</v>
      </c>
      <c r="H6" s="78"/>
    </row>
    <row r="7" s="73" customFormat="1" ht="30" customHeight="1" spans="1:8">
      <c r="A7" s="65" t="s">
        <v>87</v>
      </c>
      <c r="B7" s="67" t="s">
        <v>88</v>
      </c>
      <c r="C7" s="65"/>
      <c r="D7" s="65"/>
      <c r="E7" s="65"/>
      <c r="F7" s="69"/>
      <c r="G7" s="65" t="str">
        <f>IF(E7="","",ROUND(E7*F7,2))</f>
        <v/>
      </c>
      <c r="H7" s="39"/>
    </row>
    <row r="8" s="73" customFormat="1" ht="30" customHeight="1" spans="1:8">
      <c r="A8" s="169" t="s">
        <v>83</v>
      </c>
      <c r="B8" s="66" t="s">
        <v>89</v>
      </c>
      <c r="C8" s="67"/>
      <c r="D8" s="65"/>
      <c r="E8" s="80"/>
      <c r="F8" s="69"/>
      <c r="G8" s="22"/>
      <c r="H8" s="39"/>
    </row>
    <row r="9" s="73" customFormat="1" ht="74" customHeight="1" spans="1:8">
      <c r="A9" s="81">
        <v>-1</v>
      </c>
      <c r="B9" s="67" t="s">
        <v>90</v>
      </c>
      <c r="C9" s="67" t="s">
        <v>91</v>
      </c>
      <c r="D9" s="65" t="s">
        <v>86</v>
      </c>
      <c r="E9" s="80">
        <v>12.75</v>
      </c>
      <c r="F9" s="69"/>
      <c r="G9" s="22">
        <f>IF(E9="","",ROUND(E9*F9,2))</f>
        <v>0</v>
      </c>
      <c r="H9" s="39"/>
    </row>
    <row r="10" s="73" customFormat="1" ht="30" customHeight="1" spans="1:8">
      <c r="A10" s="169" t="s">
        <v>92</v>
      </c>
      <c r="B10" s="66" t="s">
        <v>93</v>
      </c>
      <c r="C10" s="67"/>
      <c r="D10" s="65"/>
      <c r="E10" s="80"/>
      <c r="F10" s="69"/>
      <c r="G10" s="22" t="str">
        <f>IF(E10="","",ROUND(E10*F10,2))</f>
        <v/>
      </c>
      <c r="H10" s="39"/>
    </row>
    <row r="11" s="73" customFormat="1" ht="72" customHeight="1" spans="1:8">
      <c r="A11" s="81">
        <v>-1</v>
      </c>
      <c r="B11" s="67" t="s">
        <v>94</v>
      </c>
      <c r="C11" s="67" t="s">
        <v>95</v>
      </c>
      <c r="D11" s="65" t="s">
        <v>86</v>
      </c>
      <c r="E11" s="80">
        <v>36.75</v>
      </c>
      <c r="F11" s="69"/>
      <c r="G11" s="22">
        <f>IF(E11="","",ROUND(E11*F11,2))</f>
        <v>0</v>
      </c>
      <c r="H11" s="39"/>
    </row>
    <row r="12" ht="30" customHeight="1" spans="1:8">
      <c r="A12" s="70" t="s">
        <v>96</v>
      </c>
      <c r="B12" s="70"/>
      <c r="C12" s="70"/>
      <c r="D12" s="70"/>
      <c r="E12" s="71">
        <f>SUM(G5:G11)</f>
        <v>0</v>
      </c>
      <c r="F12" s="71"/>
      <c r="G12" s="62" t="s">
        <v>97</v>
      </c>
      <c r="H12" s="82"/>
    </row>
  </sheetData>
  <sheetProtection password="DAD6" sheet="1" formatCells="0" formatColumns="0" formatRows="0" objects="1"/>
  <mergeCells count="5">
    <mergeCell ref="A1:G1"/>
    <mergeCell ref="A2:G2"/>
    <mergeCell ref="F3:G3"/>
    <mergeCell ref="A12:D12"/>
    <mergeCell ref="E12:F12"/>
  </mergeCells>
  <printOptions horizontalCentered="1"/>
  <pageMargins left="0.472222222222222" right="0.472222222222222" top="0.472222222222222" bottom="0.472222222222222" header="0.472222222222222" footer="0.472222222222222"/>
  <pageSetup paperSize="9" orientation="portrait"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view="pageBreakPreview" zoomScaleNormal="100" workbookViewId="0">
      <selection activeCell="F5" sqref="F5"/>
    </sheetView>
  </sheetViews>
  <sheetFormatPr defaultColWidth="9" defaultRowHeight="15" outlineLevelRow="5" outlineLevelCol="7"/>
  <cols>
    <col min="1" max="1" width="6.625" style="52" customWidth="1"/>
    <col min="2" max="2" width="16.5" style="52" customWidth="1"/>
    <col min="3" max="3" width="36.375" style="52" customWidth="1"/>
    <col min="4" max="4" width="6.375" style="52" customWidth="1"/>
    <col min="5" max="5" width="9.5" style="52" customWidth="1"/>
    <col min="6" max="6" width="7.625" style="52" customWidth="1"/>
    <col min="7" max="8" width="11.375" style="52" customWidth="1"/>
    <col min="9" max="16384" width="9" style="52"/>
  </cols>
  <sheetData>
    <row r="1" ht="42" customHeight="1" spans="1:8">
      <c r="A1" s="53" t="s">
        <v>98</v>
      </c>
      <c r="B1" s="54"/>
      <c r="C1" s="54"/>
      <c r="D1" s="54"/>
      <c r="E1" s="54"/>
      <c r="F1" s="54"/>
      <c r="G1" s="54"/>
      <c r="H1" s="55"/>
    </row>
    <row r="2" ht="24" customHeight="1" spans="1:8">
      <c r="A2" s="56" t="str">
        <f>汇总表!A2</f>
        <v>项目名称：103县道交安设施提升完善施工</v>
      </c>
      <c r="B2" s="57"/>
      <c r="C2" s="57"/>
      <c r="D2" s="57"/>
      <c r="E2" s="57"/>
      <c r="F2" s="57"/>
      <c r="G2" s="57"/>
      <c r="H2" s="57"/>
    </row>
    <row r="3" ht="24" customHeight="1" spans="1:8">
      <c r="A3" s="7"/>
      <c r="F3" s="58" t="s">
        <v>73</v>
      </c>
      <c r="G3" s="58"/>
      <c r="H3" s="59"/>
    </row>
    <row r="4" ht="30" customHeight="1" spans="1:8">
      <c r="A4" s="60" t="s">
        <v>74</v>
      </c>
      <c r="B4" s="61" t="s">
        <v>75</v>
      </c>
      <c r="C4" s="35" t="s">
        <v>76</v>
      </c>
      <c r="D4" s="61" t="s">
        <v>77</v>
      </c>
      <c r="E4" s="62" t="s">
        <v>78</v>
      </c>
      <c r="F4" s="63" t="s">
        <v>99</v>
      </c>
      <c r="G4" s="63" t="s">
        <v>100</v>
      </c>
      <c r="H4" s="64"/>
    </row>
    <row r="5" ht="66.95" customHeight="1" spans="1:8">
      <c r="A5" s="65" t="s">
        <v>101</v>
      </c>
      <c r="B5" s="66" t="s">
        <v>102</v>
      </c>
      <c r="C5" s="67" t="s">
        <v>103</v>
      </c>
      <c r="D5" s="65" t="s">
        <v>104</v>
      </c>
      <c r="E5" s="68">
        <v>70</v>
      </c>
      <c r="F5" s="69"/>
      <c r="G5" s="22">
        <f>IF(E5="","",ROUND(E5*F5,2))</f>
        <v>0</v>
      </c>
      <c r="H5" s="39"/>
    </row>
    <row r="6" ht="30" customHeight="1" spans="1:8">
      <c r="A6" s="70" t="s">
        <v>105</v>
      </c>
      <c r="B6" s="70"/>
      <c r="C6" s="70"/>
      <c r="D6" s="70"/>
      <c r="E6" s="71">
        <f>SUM(G5:G5)</f>
        <v>0</v>
      </c>
      <c r="F6" s="71"/>
      <c r="G6" s="62" t="s">
        <v>97</v>
      </c>
      <c r="H6" s="72"/>
    </row>
  </sheetData>
  <sheetProtection password="DAD6" sheet="1" formatCells="0" formatColumns="0" formatRows="0" objects="1"/>
  <mergeCells count="5">
    <mergeCell ref="A1:G1"/>
    <mergeCell ref="A2:G2"/>
    <mergeCell ref="F3:G3"/>
    <mergeCell ref="A6:D6"/>
    <mergeCell ref="E6:F6"/>
  </mergeCells>
  <printOptions horizontalCentered="1"/>
  <pageMargins left="0.472222222222222" right="0.472222222222222" top="0.472222222222222" bottom="0.472222222222222" header="0.472222222222222" footer="0.47222222222222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view="pageBreakPreview" zoomScaleNormal="100" topLeftCell="A14" workbookViewId="0">
      <selection activeCell="C23" sqref="C23"/>
    </sheetView>
  </sheetViews>
  <sheetFormatPr defaultColWidth="9" defaultRowHeight="15.75" outlineLevelCol="7"/>
  <cols>
    <col min="1" max="1" width="6.625" style="1" customWidth="1"/>
    <col min="2" max="2" width="20.75" style="2" customWidth="1"/>
    <col min="3" max="3" width="28.625" style="2" customWidth="1"/>
    <col min="4" max="4" width="6" style="1" customWidth="1"/>
    <col min="5" max="5" width="9.875" style="3" customWidth="1"/>
    <col min="6" max="6" width="9" style="3" customWidth="1"/>
    <col min="7" max="7" width="12.625" style="3" customWidth="1"/>
    <col min="8" max="8" width="9.625" style="3" customWidth="1"/>
    <col min="9" max="16384" width="9" style="1"/>
  </cols>
  <sheetData>
    <row r="1" ht="42" customHeight="1" spans="1:8">
      <c r="A1" s="31" t="s">
        <v>106</v>
      </c>
      <c r="B1" s="4"/>
      <c r="C1" s="4"/>
      <c r="D1" s="4"/>
      <c r="E1" s="4"/>
      <c r="F1" s="4"/>
      <c r="G1" s="4"/>
      <c r="H1" s="4"/>
    </row>
    <row r="2" ht="24" customHeight="1" spans="1:8">
      <c r="A2" s="5" t="str">
        <f>汇总表!A2</f>
        <v>项目名称：103县道交安设施提升完善施工</v>
      </c>
      <c r="B2" s="6"/>
      <c r="C2" s="6"/>
      <c r="D2" s="6"/>
      <c r="E2" s="6"/>
      <c r="F2" s="6"/>
      <c r="G2" s="6"/>
      <c r="H2" s="6"/>
    </row>
    <row r="3" ht="24" customHeight="1" spans="1:8">
      <c r="A3" s="7"/>
      <c r="B3" s="8"/>
      <c r="C3" s="8"/>
      <c r="D3" s="9"/>
      <c r="E3" s="9"/>
      <c r="F3" s="10" t="s">
        <v>107</v>
      </c>
      <c r="G3" s="11"/>
      <c r="H3" s="32"/>
    </row>
    <row r="4" ht="30" customHeight="1" spans="1:8">
      <c r="A4" s="33" t="s">
        <v>74</v>
      </c>
      <c r="B4" s="34" t="s">
        <v>75</v>
      </c>
      <c r="C4" s="35" t="s">
        <v>76</v>
      </c>
      <c r="D4" s="34" t="s">
        <v>77</v>
      </c>
      <c r="E4" s="36" t="s">
        <v>78</v>
      </c>
      <c r="F4" s="36" t="s">
        <v>108</v>
      </c>
      <c r="G4" s="36" t="s">
        <v>109</v>
      </c>
      <c r="H4" s="37"/>
    </row>
    <row r="5" ht="30" customHeight="1" spans="1:8">
      <c r="A5" s="23" t="s">
        <v>110</v>
      </c>
      <c r="B5" s="38" t="s">
        <v>111</v>
      </c>
      <c r="C5" s="18"/>
      <c r="D5" s="21"/>
      <c r="E5" s="20"/>
      <c r="F5" s="20"/>
      <c r="G5" s="22" t="str">
        <f>IF(E5="","",ROUND(E5*F5,2))</f>
        <v/>
      </c>
      <c r="H5" s="39"/>
    </row>
    <row r="6" ht="32.25" customHeight="1" spans="1:8">
      <c r="A6" s="170" t="s">
        <v>112</v>
      </c>
      <c r="B6" s="38" t="s">
        <v>113</v>
      </c>
      <c r="C6" s="40"/>
      <c r="D6" s="21"/>
      <c r="E6" s="20"/>
      <c r="F6" s="20"/>
      <c r="G6" s="22" t="str">
        <f>IF(E6="","",ROUND(E6*F6,2))</f>
        <v/>
      </c>
      <c r="H6" s="39"/>
    </row>
    <row r="7" ht="63.95" customHeight="1" spans="1:8">
      <c r="A7" s="41">
        <v>-1</v>
      </c>
      <c r="B7" s="40" t="s">
        <v>114</v>
      </c>
      <c r="C7" s="42" t="s">
        <v>115</v>
      </c>
      <c r="D7" s="21" t="s">
        <v>69</v>
      </c>
      <c r="E7" s="20">
        <v>441</v>
      </c>
      <c r="F7" s="43"/>
      <c r="G7" s="22">
        <f t="shared" ref="G7:G13" si="0">IF(E7="","",ROUND(E7*F7,2))</f>
        <v>0</v>
      </c>
      <c r="H7" s="39"/>
    </row>
    <row r="8" ht="30" customHeight="1" spans="1:8">
      <c r="A8" s="170" t="s">
        <v>116</v>
      </c>
      <c r="B8" s="38" t="s">
        <v>117</v>
      </c>
      <c r="C8" s="40"/>
      <c r="D8" s="21"/>
      <c r="E8" s="20"/>
      <c r="F8" s="44"/>
      <c r="G8" s="22" t="str">
        <f t="shared" si="0"/>
        <v/>
      </c>
      <c r="H8" s="39"/>
    </row>
    <row r="9" ht="69.95" customHeight="1" spans="1:8">
      <c r="A9" s="41">
        <v>-1</v>
      </c>
      <c r="B9" s="40" t="s">
        <v>118</v>
      </c>
      <c r="C9" s="45" t="s">
        <v>119</v>
      </c>
      <c r="D9" s="46" t="s">
        <v>120</v>
      </c>
      <c r="E9" s="20">
        <v>12</v>
      </c>
      <c r="F9" s="43"/>
      <c r="G9" s="22">
        <f t="shared" si="0"/>
        <v>0</v>
      </c>
      <c r="H9" s="39"/>
    </row>
    <row r="10" ht="69.95" customHeight="1" spans="1:8">
      <c r="A10" s="41">
        <v>-2</v>
      </c>
      <c r="B10" s="40" t="s">
        <v>121</v>
      </c>
      <c r="C10" s="45" t="s">
        <v>119</v>
      </c>
      <c r="D10" s="46" t="s">
        <v>120</v>
      </c>
      <c r="E10" s="20">
        <v>4</v>
      </c>
      <c r="F10" s="43"/>
      <c r="G10" s="22">
        <f t="shared" si="0"/>
        <v>0</v>
      </c>
      <c r="H10" s="39"/>
    </row>
    <row r="11" ht="30" customHeight="1" spans="1:8">
      <c r="A11" s="23" t="s">
        <v>122</v>
      </c>
      <c r="B11" s="38" t="s">
        <v>123</v>
      </c>
      <c r="C11" s="47"/>
      <c r="D11" s="46"/>
      <c r="E11" s="20"/>
      <c r="F11" s="43"/>
      <c r="G11" s="22"/>
      <c r="H11" s="39"/>
    </row>
    <row r="12" ht="69.95" customHeight="1" spans="1:8">
      <c r="A12" s="23" t="s">
        <v>83</v>
      </c>
      <c r="B12" s="38" t="s">
        <v>124</v>
      </c>
      <c r="C12" s="42" t="s">
        <v>125</v>
      </c>
      <c r="D12" s="46" t="s">
        <v>120</v>
      </c>
      <c r="E12" s="20">
        <v>46</v>
      </c>
      <c r="F12" s="43"/>
      <c r="G12" s="22">
        <f t="shared" si="0"/>
        <v>0</v>
      </c>
      <c r="H12" s="39"/>
    </row>
    <row r="13" ht="69.95" customHeight="1" spans="1:8">
      <c r="A13" s="170" t="s">
        <v>112</v>
      </c>
      <c r="B13" s="40" t="s">
        <v>126</v>
      </c>
      <c r="C13" s="42" t="s">
        <v>127</v>
      </c>
      <c r="D13" s="46" t="s">
        <v>120</v>
      </c>
      <c r="E13" s="20">
        <v>16</v>
      </c>
      <c r="F13" s="48"/>
      <c r="G13" s="22">
        <f t="shared" si="0"/>
        <v>0</v>
      </c>
      <c r="H13" s="39"/>
    </row>
    <row r="14" ht="30" customHeight="1" spans="1:8">
      <c r="A14" s="23" t="s">
        <v>128</v>
      </c>
      <c r="B14" s="38" t="s">
        <v>129</v>
      </c>
      <c r="C14" s="40"/>
      <c r="D14" s="21"/>
      <c r="E14" s="20"/>
      <c r="F14" s="44"/>
      <c r="G14" s="22" t="str">
        <f t="shared" ref="G14:G20" si="1">IF(E14="","",ROUND(E14*F14,2))</f>
        <v/>
      </c>
      <c r="H14" s="39"/>
    </row>
    <row r="15" ht="63" customHeight="1" spans="1:8">
      <c r="A15" s="23" t="s">
        <v>83</v>
      </c>
      <c r="B15" s="38" t="s">
        <v>130</v>
      </c>
      <c r="C15" s="42" t="s">
        <v>131</v>
      </c>
      <c r="D15" s="46" t="s">
        <v>120</v>
      </c>
      <c r="E15" s="20">
        <v>2</v>
      </c>
      <c r="F15" s="43"/>
      <c r="G15" s="22">
        <f t="shared" si="1"/>
        <v>0</v>
      </c>
      <c r="H15" s="39"/>
    </row>
    <row r="16" ht="66.95" customHeight="1" spans="1:8">
      <c r="A16" s="170" t="s">
        <v>112</v>
      </c>
      <c r="B16" s="38" t="s">
        <v>132</v>
      </c>
      <c r="C16" s="42" t="s">
        <v>131</v>
      </c>
      <c r="D16" s="46" t="s">
        <v>120</v>
      </c>
      <c r="E16" s="20">
        <v>7</v>
      </c>
      <c r="F16" s="43"/>
      <c r="G16" s="22">
        <f t="shared" si="1"/>
        <v>0</v>
      </c>
      <c r="H16" s="39"/>
    </row>
    <row r="17" ht="66.95" customHeight="1" spans="1:8">
      <c r="A17" s="170" t="s">
        <v>116</v>
      </c>
      <c r="B17" s="40" t="s">
        <v>133</v>
      </c>
      <c r="C17" s="42" t="s">
        <v>131</v>
      </c>
      <c r="D17" s="46" t="s">
        <v>120</v>
      </c>
      <c r="E17" s="20">
        <v>7</v>
      </c>
      <c r="F17" s="43"/>
      <c r="G17" s="22">
        <f t="shared" si="1"/>
        <v>0</v>
      </c>
      <c r="H17" s="39"/>
    </row>
    <row r="18" ht="75" customHeight="1" spans="1:8">
      <c r="A18" s="23" t="s">
        <v>134</v>
      </c>
      <c r="B18" s="38" t="s">
        <v>135</v>
      </c>
      <c r="C18" s="40" t="s">
        <v>136</v>
      </c>
      <c r="D18" s="46" t="s">
        <v>120</v>
      </c>
      <c r="E18" s="20">
        <v>54</v>
      </c>
      <c r="F18" s="43"/>
      <c r="G18" s="22">
        <f t="shared" si="1"/>
        <v>0</v>
      </c>
      <c r="H18" s="39"/>
    </row>
    <row r="19" ht="39.95" customHeight="1" spans="1:8">
      <c r="A19" s="23" t="s">
        <v>137</v>
      </c>
      <c r="B19" s="38" t="s">
        <v>138</v>
      </c>
      <c r="C19" s="42" t="s">
        <v>139</v>
      </c>
      <c r="D19" s="21" t="s">
        <v>104</v>
      </c>
      <c r="E19" s="20">
        <v>555</v>
      </c>
      <c r="F19" s="43"/>
      <c r="G19" s="22">
        <f t="shared" si="1"/>
        <v>0</v>
      </c>
      <c r="H19" s="39"/>
    </row>
    <row r="20" ht="45" customHeight="1" spans="1:8">
      <c r="A20" s="23" t="s">
        <v>140</v>
      </c>
      <c r="B20" s="38" t="s">
        <v>141</v>
      </c>
      <c r="C20" s="42" t="s">
        <v>139</v>
      </c>
      <c r="D20" s="21" t="s">
        <v>104</v>
      </c>
      <c r="E20" s="20">
        <v>24</v>
      </c>
      <c r="F20" s="43"/>
      <c r="G20" s="22">
        <f t="shared" si="1"/>
        <v>0</v>
      </c>
      <c r="H20" s="39"/>
    </row>
    <row r="21" ht="30" customHeight="1" spans="1:8">
      <c r="A21" s="23" t="s">
        <v>142</v>
      </c>
      <c r="B21" s="38" t="s">
        <v>143</v>
      </c>
      <c r="C21" s="40"/>
      <c r="D21" s="21"/>
      <c r="E21" s="20"/>
      <c r="F21" s="44"/>
      <c r="G21" s="22" t="str">
        <f t="shared" ref="G21:G24" si="2">IF(E21="","",ROUND(E21*F21,2))</f>
        <v/>
      </c>
      <c r="H21" s="39"/>
    </row>
    <row r="22" ht="48" customHeight="1" spans="1:8">
      <c r="A22" s="23" t="s">
        <v>83</v>
      </c>
      <c r="B22" s="49" t="s">
        <v>144</v>
      </c>
      <c r="C22" s="42" t="s">
        <v>145</v>
      </c>
      <c r="D22" s="21" t="s">
        <v>104</v>
      </c>
      <c r="E22" s="20">
        <v>36512</v>
      </c>
      <c r="F22" s="43"/>
      <c r="G22" s="22">
        <f t="shared" si="2"/>
        <v>0</v>
      </c>
      <c r="H22" s="39"/>
    </row>
    <row r="23" ht="48" customHeight="1" spans="1:8">
      <c r="A23" s="170" t="s">
        <v>112</v>
      </c>
      <c r="B23" s="50" t="s">
        <v>146</v>
      </c>
      <c r="C23" s="42" t="s">
        <v>147</v>
      </c>
      <c r="D23" s="21" t="s">
        <v>104</v>
      </c>
      <c r="E23" s="20">
        <v>1128</v>
      </c>
      <c r="F23" s="43"/>
      <c r="G23" s="22">
        <f t="shared" si="2"/>
        <v>0</v>
      </c>
      <c r="H23" s="39"/>
    </row>
    <row r="24" ht="51" customHeight="1" spans="1:8">
      <c r="A24" s="23" t="s">
        <v>148</v>
      </c>
      <c r="B24" s="50" t="s">
        <v>149</v>
      </c>
      <c r="C24" s="42" t="s">
        <v>139</v>
      </c>
      <c r="D24" s="21" t="s">
        <v>104</v>
      </c>
      <c r="E24" s="20">
        <v>426</v>
      </c>
      <c r="F24" s="25"/>
      <c r="G24" s="22">
        <f t="shared" si="2"/>
        <v>0</v>
      </c>
      <c r="H24" s="39"/>
    </row>
    <row r="25" ht="30" customHeight="1" spans="1:8">
      <c r="A25" s="26" t="s">
        <v>150</v>
      </c>
      <c r="B25" s="27"/>
      <c r="C25" s="27"/>
      <c r="D25" s="13"/>
      <c r="E25" s="28">
        <f>SUM(G5:G24)</f>
        <v>0</v>
      </c>
      <c r="F25" s="29"/>
      <c r="G25" s="51" t="s">
        <v>97</v>
      </c>
      <c r="H25" s="37"/>
    </row>
  </sheetData>
  <sheetProtection password="DAD6" sheet="1" formatCells="0" formatColumns="0" formatRows="0" objects="1"/>
  <mergeCells count="5">
    <mergeCell ref="A1:G1"/>
    <mergeCell ref="A2:G2"/>
    <mergeCell ref="F3:G3"/>
    <mergeCell ref="A25:D25"/>
    <mergeCell ref="E25:F25"/>
  </mergeCells>
  <printOptions horizontalCentered="1"/>
  <pageMargins left="0.472222222222222" right="0.472222222222222" top="0.472222222222222" bottom="0.472222222222222" header="0.472222222222222" footer="0.472222222222222"/>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view="pageBreakPreview" zoomScaleNormal="100" workbookViewId="0">
      <selection activeCell="F10" sqref="F10"/>
    </sheetView>
  </sheetViews>
  <sheetFormatPr defaultColWidth="9" defaultRowHeight="15.75" outlineLevelCol="6"/>
  <cols>
    <col min="1" max="1" width="6.75" style="1" customWidth="1"/>
    <col min="2" max="2" width="13.875" style="2" customWidth="1"/>
    <col min="3" max="3" width="32" style="2" customWidth="1"/>
    <col min="4" max="4" width="6" style="1" customWidth="1"/>
    <col min="5" max="5" width="10.625" style="3" customWidth="1"/>
    <col min="6" max="6" width="12.5" style="3" customWidth="1"/>
    <col min="7" max="7" width="13.25" style="3" customWidth="1"/>
    <col min="8" max="16384" width="9" style="1"/>
  </cols>
  <sheetData>
    <row r="1" ht="34.5" customHeight="1" spans="1:7">
      <c r="A1" s="4" t="s">
        <v>151</v>
      </c>
      <c r="B1" s="4"/>
      <c r="C1" s="4"/>
      <c r="D1" s="4"/>
      <c r="E1" s="4"/>
      <c r="F1" s="4"/>
      <c r="G1" s="4"/>
    </row>
    <row r="2" ht="24" customHeight="1" spans="1:7">
      <c r="A2" s="5" t="str">
        <f>汇总表!A2</f>
        <v>项目名称：103县道交安设施提升完善施工</v>
      </c>
      <c r="B2" s="6"/>
      <c r="C2" s="6"/>
      <c r="D2" s="6"/>
      <c r="E2" s="6"/>
      <c r="F2" s="6"/>
      <c r="G2" s="6"/>
    </row>
    <row r="3" ht="24" customHeight="1" spans="1:7">
      <c r="A3" s="7"/>
      <c r="B3" s="8"/>
      <c r="C3" s="8"/>
      <c r="D3" s="9"/>
      <c r="E3" s="9"/>
      <c r="F3" s="10" t="s">
        <v>107</v>
      </c>
      <c r="G3" s="11"/>
    </row>
    <row r="4" ht="30" customHeight="1" spans="1:7">
      <c r="A4" s="12" t="s">
        <v>152</v>
      </c>
      <c r="B4" s="13" t="s">
        <v>153</v>
      </c>
      <c r="C4" s="14" t="s">
        <v>51</v>
      </c>
      <c r="D4" s="13" t="s">
        <v>154</v>
      </c>
      <c r="E4" s="15" t="s">
        <v>155</v>
      </c>
      <c r="F4" s="15" t="s">
        <v>54</v>
      </c>
      <c r="G4" s="15" t="s">
        <v>55</v>
      </c>
    </row>
    <row r="5" ht="30" customHeight="1" spans="1:7">
      <c r="A5" s="16" t="s">
        <v>156</v>
      </c>
      <c r="B5" s="17" t="s">
        <v>157</v>
      </c>
      <c r="C5" s="18"/>
      <c r="D5" s="19"/>
      <c r="E5" s="20"/>
      <c r="F5" s="21"/>
      <c r="G5" s="22" t="str">
        <f>IF(E5="","",ROUND(E5*F5,2))</f>
        <v/>
      </c>
    </row>
    <row r="6" ht="30" customHeight="1" spans="1:7">
      <c r="A6" s="170" t="s">
        <v>83</v>
      </c>
      <c r="B6" s="17" t="s">
        <v>158</v>
      </c>
      <c r="C6" s="18"/>
      <c r="D6" s="19"/>
      <c r="E6" s="20"/>
      <c r="F6" s="21"/>
      <c r="G6" s="22"/>
    </row>
    <row r="7" ht="51.95" customHeight="1" spans="1:7">
      <c r="A7" s="24">
        <v>-1</v>
      </c>
      <c r="B7" s="17" t="s">
        <v>159</v>
      </c>
      <c r="C7" s="18" t="s">
        <v>160</v>
      </c>
      <c r="D7" s="19" t="s">
        <v>161</v>
      </c>
      <c r="E7" s="20">
        <v>800</v>
      </c>
      <c r="F7" s="25"/>
      <c r="G7" s="22">
        <f>IF(E7="","",ROUND(E7*F7,2))</f>
        <v>0</v>
      </c>
    </row>
    <row r="8" ht="30" customHeight="1" spans="1:7">
      <c r="A8" s="171" t="s">
        <v>112</v>
      </c>
      <c r="B8" s="18" t="s">
        <v>162</v>
      </c>
      <c r="C8" s="18"/>
      <c r="D8" s="19"/>
      <c r="E8" s="20"/>
      <c r="F8" s="25"/>
      <c r="G8" s="22" t="str">
        <f>IF(E8="","",ROUND(E8*F8,2))</f>
        <v/>
      </c>
    </row>
    <row r="9" ht="51.95" customHeight="1" spans="1:7">
      <c r="A9" s="24">
        <v>-1</v>
      </c>
      <c r="B9" s="17" t="s">
        <v>163</v>
      </c>
      <c r="C9" s="18" t="s">
        <v>160</v>
      </c>
      <c r="D9" s="19" t="s">
        <v>161</v>
      </c>
      <c r="E9" s="20">
        <v>3600</v>
      </c>
      <c r="F9" s="25"/>
      <c r="G9" s="22">
        <f>IF(E9="","",ROUND(E9*F9,2))</f>
        <v>0</v>
      </c>
    </row>
    <row r="10" ht="51.95" customHeight="1" spans="1:7">
      <c r="A10" s="24">
        <v>-2</v>
      </c>
      <c r="B10" s="17" t="s">
        <v>164</v>
      </c>
      <c r="C10" s="18" t="s">
        <v>160</v>
      </c>
      <c r="D10" s="19" t="s">
        <v>161</v>
      </c>
      <c r="E10" s="20">
        <v>3000</v>
      </c>
      <c r="F10" s="25"/>
      <c r="G10" s="22">
        <f>IF(E10="","",ROUND(E10*F10,2))</f>
        <v>0</v>
      </c>
    </row>
    <row r="11" ht="30" customHeight="1" spans="1:7">
      <c r="A11" s="26" t="s">
        <v>165</v>
      </c>
      <c r="B11" s="27"/>
      <c r="C11" s="27"/>
      <c r="D11" s="13"/>
      <c r="E11" s="28">
        <f>SUM(G5:G10)</f>
        <v>0</v>
      </c>
      <c r="F11" s="29"/>
      <c r="G11" s="30" t="s">
        <v>166</v>
      </c>
    </row>
  </sheetData>
  <sheetProtection password="DAD6" sheet="1" formatCells="0" formatColumns="0" formatRows="0" objects="1"/>
  <mergeCells count="5">
    <mergeCell ref="A1:G1"/>
    <mergeCell ref="A2:G2"/>
    <mergeCell ref="F3:G3"/>
    <mergeCell ref="A11:D11"/>
    <mergeCell ref="E11:F11"/>
  </mergeCells>
  <printOptions horizontalCentered="1"/>
  <pageMargins left="0.472222222222222" right="0.472222222222222" top="0.472222222222222" bottom="0.472222222222222" header="0.472222222222222" footer="0.47222222222222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5" master="" otherUserPermission="visible"/>
  <rangeList sheetStid="18" master="" otherUserPermission="visible"/>
  <rangeList sheetStid="3" master="" otherUserPermission="visible"/>
  <rangeList sheetStid="9" master="" otherUserPermission="visible"/>
  <rangeList sheetStid="5" master="" otherUserPermission="visible"/>
  <rangeList sheetStid="24" master="" otherUserPermission="visible"/>
  <rangeList sheetStid="2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说明 </vt:lpstr>
      <vt:lpstr>汇总表</vt:lpstr>
      <vt:lpstr>100章</vt:lpstr>
      <vt:lpstr>200章</vt:lpstr>
      <vt:lpstr>300章</vt:lpstr>
      <vt:lpstr>600章</vt:lpstr>
      <vt:lpstr>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2006-09-13T11:21:00Z</dcterms:created>
  <cp:lastPrinted>2022-06-07T06:32:00Z</cp:lastPrinted>
  <dcterms:modified xsi:type="dcterms:W3CDTF">2025-01-13T02:52:06Z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D20B555B89E5483EB90B5B203613BA80_13</vt:lpwstr>
  </property>
</Properties>
</file>