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<sst xmlns="http://schemas.openxmlformats.org/spreadsheetml/2006/main" count="161" uniqueCount="126">
  <si>
    <t>序号</t>
  </si>
  <si>
    <t>2025年三场维护内容</t>
  </si>
  <si>
    <t>2025年三场设施量</t>
  </si>
  <si>
    <t>投标单价（元）</t>
  </si>
  <si>
    <t>投标合价
（元/年）</t>
  </si>
  <si>
    <t>维护标准</t>
  </si>
  <si>
    <t>维护效果</t>
  </si>
  <si>
    <t>单位</t>
  </si>
  <si>
    <t>水阁</t>
  </si>
  <si>
    <t>轿子山</t>
  </si>
  <si>
    <t>天井洼</t>
  </si>
  <si>
    <t>合计</t>
  </si>
  <si>
    <t/>
  </si>
  <si>
    <t>一、</t>
  </si>
  <si>
    <t>排污管道</t>
  </si>
  <si>
    <t>场区外污水管道</t>
  </si>
  <si>
    <t>米</t>
  </si>
  <si>
    <t>管道需每日巡查，发现漏水情况及时维修，并做好记录。</t>
  </si>
  <si>
    <t>管道无漏水情况</t>
  </si>
  <si>
    <t>场区内污水管道</t>
  </si>
  <si>
    <t>调节池回灌管巡查维护</t>
  </si>
  <si>
    <t>\</t>
  </si>
  <si>
    <t>库区抽排管道巡查维护</t>
  </si>
  <si>
    <t>二、</t>
  </si>
  <si>
    <t>消杀除臭费</t>
  </si>
  <si>
    <t>次</t>
  </si>
  <si>
    <t>定期进行消毒，杀虫，除臭，场内应无明显臭味，办公楼无害虫滋扰。每年根据季节气候及实际需要开展消杀除臭维护工作，全年实施次数不少于四次，各次作业间隔合理，避免集中开展。</t>
  </si>
  <si>
    <t>场内应无明显臭味，办公区无害虫滋扰。</t>
  </si>
  <si>
    <t>三、</t>
  </si>
  <si>
    <t>绿化维护</t>
  </si>
  <si>
    <t>日常维护费</t>
  </si>
  <si>
    <t>平米</t>
  </si>
  <si>
    <t>绿化修剪及时，立面整齐，冠面无缺损，平面无断档，秋冬季修剪隔火带，清理枯草，保障场区安全。</t>
  </si>
  <si>
    <t>绿化景观效果好，秋冬季修剪隔火带。</t>
  </si>
  <si>
    <t>库区绿化补植、补绿</t>
  </si>
  <si>
    <t>清理死亡苗木，补种新苗木，做好苗木土肥水管理，苗木存活率需达到95%以上</t>
  </si>
  <si>
    <t>苗木存活率需达到95%以上，苗木整齐美观，生长好。</t>
  </si>
  <si>
    <t>场内绿化及道路两侧浇灌维护</t>
  </si>
  <si>
    <t>频次</t>
  </si>
  <si>
    <t>根据季节及天气情况及时浇灌绿化。</t>
  </si>
  <si>
    <t>绿化整齐美观，生长好。</t>
  </si>
  <si>
    <t>场区杂草清理及枯草清运</t>
  </si>
  <si>
    <t>修剪的枯草及时清运出场。</t>
  </si>
  <si>
    <t>场内无明显杂草堆积。</t>
  </si>
  <si>
    <t>四、</t>
  </si>
  <si>
    <t>道路养护</t>
  </si>
  <si>
    <t>定期对道路进行洒水养护，道路排水顺畅；无开裂，坑洞，拱起；路肩平整，无杂草。</t>
  </si>
  <si>
    <t>道路功能完好，整齐美观。</t>
  </si>
  <si>
    <t>五、</t>
  </si>
  <si>
    <t>道路清扫</t>
  </si>
  <si>
    <t>定期对场内道路进行清扫，道路无垃圾，树叶，保持道路整洁。</t>
  </si>
  <si>
    <t>保持道路整洁</t>
  </si>
  <si>
    <t>六、</t>
  </si>
  <si>
    <t>护坡</t>
  </si>
  <si>
    <t>1、及时清理坡面杂草、灌木、杂物，防止根系破坏封场覆盖层；
2、坡面出现宽裂缝、凹陷等损坏需及时做好维护修补；
3、检查坡面排水槽，保证排水通畅，无积水冲刷坡面；
4、禁止在坡体堆放重物、挖掘取土，防止动物打洞破坏。</t>
  </si>
  <si>
    <t>封场覆盖边坡结构稳定，无坍塌、滑坡、溜坡风险；无明显水土流失，覆盖层完整无破损。</t>
  </si>
  <si>
    <t>七、</t>
  </si>
  <si>
    <t>截洪沟</t>
  </si>
  <si>
    <t>环场截洪沟巡查维护及疏通</t>
  </si>
  <si>
    <t>1、彻底清理沟内淤泥、石块、枯枝落叶等杂物，保证过水断面满足设计要求；
2、如有损坏需修补沟体裂缝、破损、渗漏部位，采用水泥砂浆或混凝土修复，必要时加铺防渗层；
3、检查截洪沟与边坡、道路的衔接处，防止雨水倒灌或冲刷路基。
4、沟内无堵塞、无积水，过水能力达到设计防洪防汛标准。</t>
  </si>
  <si>
    <t xml:space="preserve">有效拦截场区外围山体及周边汇水，防止场外雨水进入填埋库区和调节池，避免雨水冲刷填埋场边坡及周边设施。
</t>
  </si>
  <si>
    <t>环库区雨水沟维护及疏通</t>
  </si>
  <si>
    <t>1、重点清理覆盖层冲刷下来的泥土、碎石、杂草枯树，防止堵塞雨水沟入口；
2、检查雨水沟的跌水、急流槽，修复破损部位，防止冲刷沟体。
3. 雨水沟与覆盖层搭接处无渗漏，排水通畅，无雨水倒灌至覆盖层表面</t>
  </si>
  <si>
    <t>及时排走封场覆盖层表面的雨水，避免雨水在覆盖层表面积水、下渗；保护封场覆盖系统的完整性，延长其使用寿命。</t>
  </si>
  <si>
    <t>八、</t>
  </si>
  <si>
    <t>调节池膜盖维修</t>
  </si>
  <si>
    <t>1、及时清除膜盖上的积水、积雪、杂物，防止膜盖被压变形或撕裂；
2、检查膜盖完整性，对于破损及时采用专用HDPE膜焊枪热合修补。
3、检查膜盖的封闭性，保证锚固沟、压条等牢固，无松动、脱落；</t>
  </si>
  <si>
    <t>膜盖完整无破损，无积水、无鼓包，锚固牢固；阻止雨水进入调节池，减少渗滤液处理负荷；防止渗滤液蒸发污染周边环境</t>
  </si>
  <si>
    <t>九、</t>
  </si>
  <si>
    <t>设施设备维护</t>
  </si>
  <si>
    <t>管理用房管养（带顶的）</t>
  </si>
  <si>
    <t>1、检查房屋结构，修复墙面、地面裂缝，处理屋面渗漏；
2、保证门窗开关正常、密封良好，确保墙体墙面无脱落、掉漆现象
3、维护室内水电设施，更换老化的水管、电线，保证水电正常供应；
4、检查室内消防设施，保证灭火器、消防栓完好有效。</t>
  </si>
  <si>
    <t>房屋结构安全，无渗漏、无破损；办公、值班环境整洁舒适，水电供应正常；满足日常管理、值班值守的基本需求。</t>
  </si>
  <si>
    <t>机库巡查维护</t>
  </si>
  <si>
    <t>1、检查机库屋面、墙面，确保无脱落、掉漆现象
2、维护门窗及防盗设施，保证设备存放安全；
3、清理机库内杂物，保持通风干燥，防止设备锈蚀；
4、检查机库内消防、照明设施，保证完好有效。</t>
  </si>
  <si>
    <t>机库结构安全，环境整洁干燥；能安全存放挖掘机、抽水泵、车辆等应急设备，保证设备随时处于可用状态，满足突发应急处置需求。</t>
  </si>
  <si>
    <t>配电房及配电箱巡查维护</t>
  </si>
  <si>
    <t>个</t>
  </si>
  <si>
    <t>1、检查变压器、配电柜、配电箱有无异响、异味、发热现象；
2、清理电气设备内的灰尘、杂物，保持配电房干燥通风；
3、检查线路连接是否牢固，有无松动、老化、裸露现象；
4、配电房设置防鼠、防蛇、防虫设施，屋子防止小动物进入引发短路。按照要求保存应急电气工具。</t>
  </si>
  <si>
    <t>配电系统运行稳定，无短路、漏电、火灾等安全隐患；保证场区所有用电设施的正常供电，避免对办公、生产造成不当影响</t>
  </si>
  <si>
    <t>电线电缆维修、维护</t>
  </si>
  <si>
    <t xml:space="preserve">1、检查架空线路有无下垂、断裂、破损，与树木、建筑物的安全距离符合要求；
2、及时更换老化、破损、绝缘性能下降的电线电缆。
</t>
  </si>
  <si>
    <t>电线电缆完好无损，无漏电、短路现象；电力传输安全可靠，避免因线路故障引发停电和电气安全事故。</t>
  </si>
  <si>
    <t>自来水水泵房及水泵养护巡查</t>
  </si>
  <si>
    <t>1检查水泵有无异响、漏水、发热现象，做好日常巡查；
2、定期更换水泵润滑油、密封件、轴承等易损件；
3、检查电气控制系统，保证自动启停功能正常。</t>
  </si>
  <si>
    <t>自来水系统运行正常，供水压力稳定，水质达标；满足场区工作人员生活用水和生产应急用水需求。</t>
  </si>
  <si>
    <t>渗滤液抽排井控制系统及污水泵巡查维护</t>
  </si>
  <si>
    <t>每日巡查一次，每月试运行</t>
  </si>
  <si>
    <t>抽排系统可靠，无积涝</t>
  </si>
  <si>
    <t>环保监测井巡查维护</t>
  </si>
  <si>
    <t>口</t>
  </si>
  <si>
    <t>每周检查井盖、井壁</t>
  </si>
  <si>
    <t>监测井完好，可正常采样</t>
  </si>
  <si>
    <t>地表沼气检测</t>
  </si>
  <si>
    <t>次/天</t>
  </si>
  <si>
    <t>每日一次，记录数据</t>
  </si>
  <si>
    <t>沼气浓度低于安全限值</t>
  </si>
  <si>
    <t>沼气井巡查维护</t>
  </si>
  <si>
    <t>每周检查井盖、管道接口</t>
  </si>
  <si>
    <t>沼气井完好，无泄漏</t>
  </si>
  <si>
    <t>沼气管道及火炬巡查维护</t>
  </si>
  <si>
    <t>每周检查一次，每年试火一次</t>
  </si>
  <si>
    <t>沼气系统安全运行，火炬点火正常</t>
  </si>
  <si>
    <t>后山水池系统巡查维护</t>
  </si>
  <si>
    <t>每周检查水位、泵组</t>
  </si>
  <si>
    <t>随时可用</t>
  </si>
  <si>
    <t>标识标牌巡查维护</t>
  </si>
  <si>
    <t>每日巡查一次</t>
  </si>
  <si>
    <t>标识清晰、完整，无缺失</t>
  </si>
  <si>
    <t>灭火器巡查维护</t>
  </si>
  <si>
    <t>每月检查压力、有效期</t>
  </si>
  <si>
    <t>灭火器完好，随时可用</t>
  </si>
  <si>
    <t>场界围栏维护</t>
  </si>
  <si>
    <t>每周度检查一次，及时修复</t>
  </si>
  <si>
    <t>围栏完整，无破损、无倒伏</t>
  </si>
  <si>
    <t>场区围墙维护</t>
  </si>
  <si>
    <t>每日检查一次</t>
  </si>
  <si>
    <t>围墙结构稳定，无倾斜、无缺口</t>
  </si>
  <si>
    <t>十、</t>
  </si>
  <si>
    <t>自来水管管道巡查维护</t>
  </si>
  <si>
    <t>每日巡查一次，发现漏点及时修复</t>
  </si>
  <si>
    <t>供水正常，无漏水、无水压下降</t>
  </si>
  <si>
    <t>十一、</t>
  </si>
  <si>
    <t>税率</t>
  </si>
  <si>
    <t>百分比</t>
  </si>
  <si>
    <t>十二、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</si>
</sst>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85" zoomScaleNormal="85" topLeftCell="A24" workbookViewId="0">
      <selection activeCell="H1" sqref="H$1:I$1048576"/>
    </sheetView>
  </sheetViews>
  <sheetFormatPr defaultColWidth="9" defaultRowHeight="13.5"/>
  <cols>
    <col min="1" max="1" width="9" style="2"/>
    <col min="2" max="2" width="13.05" style="2" customWidth="1"/>
    <col min="3" max="3" width="6.94166666666667" style="2" customWidth="1"/>
    <col min="4" max="4" width="6.10833333333333" style="2" customWidth="1"/>
    <col min="5" max="5" width="7.35833333333333" style="2" customWidth="1"/>
    <col min="6" max="6" width="7.08333333333333" style="2" customWidth="1"/>
    <col min="7" max="7" width="6.66666666666667" style="2" customWidth="1"/>
    <col min="8" max="9" width="11.4666666666667" style="2" customWidth="1"/>
    <col min="10" max="10" width="33.0583333333333" style="3" customWidth="1"/>
    <col min="11" max="11" width="26.25" style="4" customWidth="1"/>
    <col min="12" max="16384" width="9" style="2"/>
  </cols>
  <sheetData>
    <row r="1" s="1" customFormat="1" spans="1:13">
      <c r="A1" s="5" t="s">
        <v>0</v>
      </c>
      <c r="B1" s="6" t="s">
        <v>1</v>
      </c>
      <c r="C1" s="6" t="s">
        <v>2</v>
      </c>
      <c r="D1" s="6"/>
      <c r="E1" s="6"/>
      <c r="F1" s="6"/>
      <c r="G1" s="6"/>
      <c r="H1" s="6" t="s">
        <v>3</v>
      </c>
      <c r="I1" s="6" t="s">
        <v>4</v>
      </c>
      <c r="J1" s="7" t="s">
        <v>5</v>
      </c>
      <c r="K1" s="7" t="s">
        <v>6</v>
      </c>
      <c r="L1" s="8"/>
      <c r="M1" s="8"/>
    </row>
    <row r="2" s="1" customFormat="1" spans="1:13">
      <c r="A2" s="5"/>
      <c r="B2" s="6"/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6"/>
      <c r="I2" s="6"/>
      <c r="J2" s="10" t="s">
        <v>12</v>
      </c>
      <c r="K2" s="11"/>
      <c r="L2" s="8"/>
      <c r="M2" s="8"/>
    </row>
    <row r="3" s="1" customFormat="1" ht="20" customHeight="1" spans="1:13">
      <c r="A3" s="12" t="s">
        <v>13</v>
      </c>
      <c r="B3" s="6" t="s">
        <v>14</v>
      </c>
      <c r="C3" s="6"/>
      <c r="D3" s="6"/>
      <c r="E3" s="6"/>
      <c r="F3" s="6"/>
      <c r="G3" s="6"/>
      <c r="H3" s="6"/>
      <c r="I3" s="6"/>
      <c r="J3" s="10"/>
      <c r="K3" s="11"/>
      <c r="L3" s="8"/>
      <c r="M3" s="8"/>
    </row>
    <row r="4" s="2" customFormat="1" ht="54" customHeight="1" spans="1:13">
      <c r="A4" s="12">
        <v>1</v>
      </c>
      <c r="B4" s="12" t="s">
        <v>15</v>
      </c>
      <c r="C4" s="9" t="s">
        <v>16</v>
      </c>
      <c r="D4" s="9">
        <v>9000</v>
      </c>
      <c r="E4" s="9">
        <v>7000</v>
      </c>
      <c r="F4" s="9">
        <v>600</v>
      </c>
      <c r="G4" s="9">
        <f t="shared" ref="G4:G7" si="0">SUM(D4:F4)</f>
        <v>16600</v>
      </c>
      <c r="H4" s="9"/>
      <c r="I4" s="9"/>
      <c r="J4" s="13" t="s">
        <v>17</v>
      </c>
      <c r="K4" s="13" t="s">
        <v>18</v>
      </c>
    </row>
    <row r="5" s="2" customFormat="1" ht="55" customHeight="1" spans="1:13">
      <c r="A5" s="12">
        <v>2</v>
      </c>
      <c r="B5" s="9" t="s">
        <v>19</v>
      </c>
      <c r="C5" s="9" t="s">
        <v>16</v>
      </c>
      <c r="D5" s="9">
        <v>2000</v>
      </c>
      <c r="E5" s="9">
        <v>2000</v>
      </c>
      <c r="F5" s="9">
        <v>2500</v>
      </c>
      <c r="G5" s="9">
        <f t="shared" si="0"/>
        <v>6500</v>
      </c>
      <c r="H5" s="9"/>
      <c r="I5" s="9"/>
      <c r="J5" s="13" t="s">
        <v>17</v>
      </c>
      <c r="K5" s="13" t="s">
        <v>18</v>
      </c>
    </row>
    <row r="6" s="2" customFormat="1" ht="55" customHeight="1" spans="1:13">
      <c r="A6" s="12">
        <v>3</v>
      </c>
      <c r="B6" s="12" t="s">
        <v>20</v>
      </c>
      <c r="C6" s="9" t="s">
        <v>16</v>
      </c>
      <c r="D6" s="9" t="s">
        <v>21</v>
      </c>
      <c r="E6" s="9" t="s">
        <v>21</v>
      </c>
      <c r="F6" s="9">
        <v>400</v>
      </c>
      <c r="G6" s="9">
        <f t="shared" si="0"/>
        <v>400</v>
      </c>
      <c r="H6" s="9"/>
      <c r="I6" s="9"/>
      <c r="J6" s="13" t="s">
        <v>17</v>
      </c>
      <c r="K6" s="13" t="s">
        <v>18</v>
      </c>
    </row>
    <row r="7" s="2" customFormat="1" ht="55" customHeight="1" spans="1:13">
      <c r="A7" s="12">
        <v>4</v>
      </c>
      <c r="B7" s="12" t="s">
        <v>22</v>
      </c>
      <c r="C7" s="9" t="s">
        <v>16</v>
      </c>
      <c r="D7" s="9">
        <v>4000</v>
      </c>
      <c r="E7" s="9">
        <v>1400</v>
      </c>
      <c r="F7" s="9">
        <v>1800</v>
      </c>
      <c r="G7" s="9">
        <f t="shared" si="0"/>
        <v>7200</v>
      </c>
      <c r="H7" s="9"/>
      <c r="I7" s="9"/>
      <c r="J7" s="13" t="s">
        <v>17</v>
      </c>
      <c r="K7" s="13" t="s">
        <v>18</v>
      </c>
    </row>
    <row r="8" s="2" customFormat="1" ht="69" customHeight="1" spans="1:13">
      <c r="A8" s="6" t="s">
        <v>23</v>
      </c>
      <c r="B8" s="6" t="s">
        <v>24</v>
      </c>
      <c r="C8" s="9" t="s">
        <v>25</v>
      </c>
      <c r="D8" s="9">
        <v>4</v>
      </c>
      <c r="E8" s="9">
        <v>4</v>
      </c>
      <c r="F8" s="9">
        <v>4</v>
      </c>
      <c r="G8" s="9">
        <f>SUM(D8:F8)</f>
        <v>12</v>
      </c>
      <c r="H8" s="9"/>
      <c r="I8" s="6"/>
      <c r="J8" s="13" t="s">
        <v>26</v>
      </c>
      <c r="K8" s="13" t="s">
        <v>27</v>
      </c>
    </row>
    <row r="9" s="2" customFormat="1" ht="27" customHeight="1" spans="1:13">
      <c r="A9" s="6" t="s">
        <v>28</v>
      </c>
      <c r="B9" s="6" t="s">
        <v>29</v>
      </c>
      <c r="C9" s="9"/>
      <c r="D9" s="9"/>
      <c r="E9" s="9"/>
      <c r="F9" s="9"/>
      <c r="G9" s="9"/>
      <c r="H9" s="9"/>
      <c r="I9" s="6"/>
      <c r="J9" s="10"/>
      <c r="K9" s="11"/>
    </row>
    <row r="10" s="2" customFormat="1" ht="49" customHeight="1" spans="1:13">
      <c r="A10" s="12">
        <v>1</v>
      </c>
      <c r="B10" s="9" t="s">
        <v>30</v>
      </c>
      <c r="C10" s="9" t="s">
        <v>31</v>
      </c>
      <c r="D10" s="9">
        <v>322000</v>
      </c>
      <c r="E10" s="9">
        <v>267100</v>
      </c>
      <c r="F10" s="9">
        <v>180000</v>
      </c>
      <c r="G10" s="9">
        <f>D10+E10+F10</f>
        <v>769100</v>
      </c>
      <c r="H10" s="9"/>
      <c r="I10" s="9"/>
      <c r="J10" s="13" t="s">
        <v>32</v>
      </c>
      <c r="K10" s="13" t="s">
        <v>33</v>
      </c>
    </row>
    <row r="11" s="2" customFormat="1" ht="38" customHeight="1" spans="1:13">
      <c r="A11" s="12">
        <v>2</v>
      </c>
      <c r="B11" s="9" t="s">
        <v>34</v>
      </c>
      <c r="C11" s="9" t="s">
        <v>31</v>
      </c>
      <c r="D11" s="9">
        <v>16100</v>
      </c>
      <c r="E11" s="9">
        <v>13355</v>
      </c>
      <c r="F11" s="9">
        <v>9000</v>
      </c>
      <c r="G11" s="9">
        <f>D11+E11+F11</f>
        <v>38455</v>
      </c>
      <c r="H11" s="9"/>
      <c r="I11" s="9"/>
      <c r="J11" s="13" t="s">
        <v>35</v>
      </c>
      <c r="K11" s="13" t="s">
        <v>36</v>
      </c>
    </row>
    <row r="12" s="2" customFormat="1" ht="35" customHeight="1" spans="1:13">
      <c r="A12" s="12">
        <v>3</v>
      </c>
      <c r="B12" s="9" t="s">
        <v>37</v>
      </c>
      <c r="C12" s="9" t="s">
        <v>38</v>
      </c>
      <c r="D12" s="9"/>
      <c r="E12" s="9"/>
      <c r="F12" s="9"/>
      <c r="G12" s="9">
        <v>20</v>
      </c>
      <c r="H12" s="9"/>
      <c r="I12" s="9"/>
      <c r="J12" s="13" t="s">
        <v>39</v>
      </c>
      <c r="K12" s="13" t="s">
        <v>40</v>
      </c>
    </row>
    <row r="13" s="2" customFormat="1" ht="33" customHeight="1" spans="1:13">
      <c r="A13" s="12">
        <v>4</v>
      </c>
      <c r="B13" s="9" t="s">
        <v>41</v>
      </c>
      <c r="C13" s="9" t="s">
        <v>31</v>
      </c>
      <c r="D13" s="9">
        <v>500</v>
      </c>
      <c r="E13" s="9">
        <v>500</v>
      </c>
      <c r="F13" s="9">
        <v>500</v>
      </c>
      <c r="G13" s="9">
        <f t="shared" ref="G13:G16" si="1">SUM(D13:F13)</f>
        <v>1500</v>
      </c>
      <c r="H13" s="9"/>
      <c r="I13" s="9"/>
      <c r="J13" s="13" t="s">
        <v>42</v>
      </c>
      <c r="K13" s="13" t="s">
        <v>43</v>
      </c>
    </row>
    <row r="14" s="2" customFormat="1" ht="46" customHeight="1" spans="1:13">
      <c r="A14" s="6" t="s">
        <v>44</v>
      </c>
      <c r="B14" s="6" t="s">
        <v>45</v>
      </c>
      <c r="C14" s="9" t="s">
        <v>31</v>
      </c>
      <c r="D14" s="9">
        <v>19340</v>
      </c>
      <c r="E14" s="9">
        <v>15990</v>
      </c>
      <c r="F14" s="9">
        <v>11328</v>
      </c>
      <c r="G14" s="9">
        <f t="shared" si="1"/>
        <v>46658</v>
      </c>
      <c r="H14" s="9"/>
      <c r="I14" s="6"/>
      <c r="J14" s="13" t="s">
        <v>46</v>
      </c>
      <c r="K14" s="13" t="s">
        <v>47</v>
      </c>
    </row>
    <row r="15" s="2" customFormat="1" ht="39" customHeight="1" spans="1:13">
      <c r="A15" s="6" t="s">
        <v>48</v>
      </c>
      <c r="B15" s="6" t="s">
        <v>49</v>
      </c>
      <c r="C15" s="9" t="s">
        <v>31</v>
      </c>
      <c r="D15" s="9">
        <v>19340</v>
      </c>
      <c r="E15" s="9">
        <v>14610</v>
      </c>
      <c r="F15" s="9">
        <v>11328</v>
      </c>
      <c r="G15" s="9">
        <f t="shared" si="1"/>
        <v>45278</v>
      </c>
      <c r="H15" s="14"/>
      <c r="I15" s="15"/>
      <c r="J15" s="13" t="s">
        <v>50</v>
      </c>
      <c r="K15" s="13" t="s">
        <v>51</v>
      </c>
    </row>
    <row r="16" s="2" customFormat="1" ht="117" customHeight="1" spans="1:13">
      <c r="A16" s="6" t="s">
        <v>52</v>
      </c>
      <c r="B16" s="6" t="s">
        <v>53</v>
      </c>
      <c r="C16" s="9" t="s">
        <v>31</v>
      </c>
      <c r="D16" s="9">
        <v>3200</v>
      </c>
      <c r="E16" s="9">
        <v>5200</v>
      </c>
      <c r="F16" s="9">
        <v>1500</v>
      </c>
      <c r="G16" s="9">
        <f t="shared" si="1"/>
        <v>9900</v>
      </c>
      <c r="H16" s="16"/>
      <c r="I16" s="6"/>
      <c r="J16" s="13" t="s">
        <v>54</v>
      </c>
      <c r="K16" s="13" t="s">
        <v>55</v>
      </c>
    </row>
    <row r="17" s="2" customFormat="1" ht="15" customHeight="1" spans="1:11">
      <c r="A17" s="6" t="s">
        <v>56</v>
      </c>
      <c r="B17" s="6" t="s">
        <v>57</v>
      </c>
      <c r="C17" s="6"/>
      <c r="D17" s="6"/>
      <c r="E17" s="6"/>
      <c r="F17" s="6"/>
      <c r="G17" s="9"/>
      <c r="H17" s="16"/>
      <c r="I17" s="6"/>
      <c r="J17" s="10"/>
      <c r="K17" s="11"/>
    </row>
    <row r="18" s="2" customFormat="1" ht="145" customHeight="1" spans="1:11">
      <c r="A18" s="12">
        <v>1</v>
      </c>
      <c r="B18" s="12" t="s">
        <v>58</v>
      </c>
      <c r="C18" s="9" t="s">
        <v>16</v>
      </c>
      <c r="D18" s="9">
        <v>2218</v>
      </c>
      <c r="E18" s="9">
        <v>2300</v>
      </c>
      <c r="F18" s="9">
        <v>3000</v>
      </c>
      <c r="G18" s="9">
        <f>SUM(D18:F18)</f>
        <v>7518</v>
      </c>
      <c r="H18" s="16"/>
      <c r="I18" s="9"/>
      <c r="J18" s="10" t="s">
        <v>59</v>
      </c>
      <c r="K18" s="11" t="s">
        <v>60</v>
      </c>
    </row>
    <row r="19" s="2" customFormat="1" ht="105" customHeight="1" spans="1:11">
      <c r="A19" s="9">
        <v>2</v>
      </c>
      <c r="B19" s="12" t="s">
        <v>61</v>
      </c>
      <c r="C19" s="9" t="s">
        <v>16</v>
      </c>
      <c r="D19" s="9">
        <v>5000</v>
      </c>
      <c r="E19" s="9">
        <v>2700</v>
      </c>
      <c r="F19" s="9">
        <v>4354</v>
      </c>
      <c r="G19" s="9">
        <f>SUM(D19:F19)</f>
        <v>12054</v>
      </c>
      <c r="H19" s="16"/>
      <c r="I19" s="9"/>
      <c r="J19" s="10" t="s">
        <v>62</v>
      </c>
      <c r="K19" s="11" t="s">
        <v>63</v>
      </c>
    </row>
    <row r="20" s="2" customFormat="1" ht="105" customHeight="1" spans="1:11">
      <c r="A20" s="6" t="s">
        <v>64</v>
      </c>
      <c r="B20" s="6" t="s">
        <v>65</v>
      </c>
      <c r="C20" s="9" t="s">
        <v>31</v>
      </c>
      <c r="D20" s="9">
        <v>319</v>
      </c>
      <c r="E20" s="9">
        <v>315</v>
      </c>
      <c r="F20" s="9">
        <v>455</v>
      </c>
      <c r="G20" s="9">
        <f>SUM(D20:F20)</f>
        <v>1089</v>
      </c>
      <c r="H20" s="16"/>
      <c r="I20" s="6"/>
      <c r="J20" s="10" t="s">
        <v>66</v>
      </c>
      <c r="K20" s="11" t="s">
        <v>67</v>
      </c>
    </row>
    <row r="21" s="2" customFormat="1" ht="24" customHeight="1" spans="1:11">
      <c r="A21" s="6" t="s">
        <v>68</v>
      </c>
      <c r="B21" s="6" t="s">
        <v>69</v>
      </c>
      <c r="C21" s="6"/>
      <c r="D21" s="6"/>
      <c r="E21" s="6"/>
      <c r="F21" s="6"/>
      <c r="G21" s="6"/>
      <c r="H21" s="17"/>
      <c r="I21" s="6"/>
      <c r="J21" s="18"/>
      <c r="K21" s="11"/>
    </row>
    <row r="22" s="2" customFormat="1" ht="125" customHeight="1" spans="1:11">
      <c r="A22" s="12">
        <v>1</v>
      </c>
      <c r="B22" s="9" t="s">
        <v>70</v>
      </c>
      <c r="C22" s="9" t="s">
        <v>31</v>
      </c>
      <c r="D22" s="9">
        <v>2060</v>
      </c>
      <c r="E22" s="9">
        <v>2200</v>
      </c>
      <c r="F22" s="9">
        <v>1200</v>
      </c>
      <c r="G22" s="9">
        <f t="shared" ref="G22:G28" si="2">SUM(D22:F22)</f>
        <v>5460</v>
      </c>
      <c r="H22" s="9"/>
      <c r="I22" s="9"/>
      <c r="J22" s="10" t="s">
        <v>71</v>
      </c>
      <c r="K22" s="11" t="s">
        <v>72</v>
      </c>
    </row>
    <row r="23" s="2" customFormat="1" ht="120" customHeight="1" spans="1:11">
      <c r="A23" s="12">
        <v>2</v>
      </c>
      <c r="B23" s="9" t="s">
        <v>73</v>
      </c>
      <c r="C23" s="9" t="s">
        <v>31</v>
      </c>
      <c r="D23" s="9">
        <v>850</v>
      </c>
      <c r="E23" s="9">
        <v>800</v>
      </c>
      <c r="F23" s="9">
        <v>400</v>
      </c>
      <c r="G23" s="9">
        <f t="shared" si="2"/>
        <v>2050</v>
      </c>
      <c r="H23" s="19"/>
      <c r="I23" s="9"/>
      <c r="J23" s="10" t="s">
        <v>74</v>
      </c>
      <c r="K23" s="11" t="s">
        <v>75</v>
      </c>
    </row>
    <row r="24" s="2" customFormat="1" ht="135" customHeight="1" spans="1:11">
      <c r="A24" s="12">
        <v>3</v>
      </c>
      <c r="B24" s="9" t="s">
        <v>76</v>
      </c>
      <c r="C24" s="9" t="s">
        <v>77</v>
      </c>
      <c r="D24" s="9">
        <v>2</v>
      </c>
      <c r="E24" s="9">
        <v>2</v>
      </c>
      <c r="F24" s="9">
        <v>1</v>
      </c>
      <c r="G24" s="9">
        <f t="shared" si="2"/>
        <v>5</v>
      </c>
      <c r="H24" s="9"/>
      <c r="I24" s="9"/>
      <c r="J24" s="11" t="s">
        <v>78</v>
      </c>
      <c r="K24" s="18" t="s">
        <v>79</v>
      </c>
    </row>
    <row r="25" s="2" customFormat="1" ht="80" customHeight="1" spans="1:11">
      <c r="A25" s="12">
        <v>4</v>
      </c>
      <c r="B25" s="9" t="s">
        <v>80</v>
      </c>
      <c r="C25" s="9" t="s">
        <v>16</v>
      </c>
      <c r="D25" s="9">
        <v>1500</v>
      </c>
      <c r="E25" s="9">
        <v>1500</v>
      </c>
      <c r="F25" s="9">
        <v>1500</v>
      </c>
      <c r="G25" s="9">
        <f t="shared" si="2"/>
        <v>4500</v>
      </c>
      <c r="H25" s="9"/>
      <c r="I25" s="9"/>
      <c r="J25" s="10" t="s">
        <v>81</v>
      </c>
      <c r="K25" s="11" t="s">
        <v>82</v>
      </c>
    </row>
    <row r="26" s="2" customFormat="1" ht="93" customHeight="1" spans="1:11">
      <c r="A26" s="12">
        <v>5</v>
      </c>
      <c r="B26" s="9" t="s">
        <v>83</v>
      </c>
      <c r="C26" s="9" t="s">
        <v>77</v>
      </c>
      <c r="D26" s="9">
        <v>1</v>
      </c>
      <c r="E26" s="9">
        <v>1</v>
      </c>
      <c r="F26" s="9">
        <v>2</v>
      </c>
      <c r="G26" s="9">
        <f t="shared" si="2"/>
        <v>4</v>
      </c>
      <c r="H26" s="9"/>
      <c r="I26" s="9"/>
      <c r="J26" s="10" t="s">
        <v>84</v>
      </c>
      <c r="K26" s="11" t="s">
        <v>85</v>
      </c>
    </row>
    <row r="27" s="2" customFormat="1" ht="43" customHeight="1" spans="1:11">
      <c r="A27" s="12">
        <v>6</v>
      </c>
      <c r="B27" s="9" t="s">
        <v>86</v>
      </c>
      <c r="C27" s="9" t="s">
        <v>77</v>
      </c>
      <c r="D27" s="12">
        <v>22</v>
      </c>
      <c r="E27" s="9">
        <v>20</v>
      </c>
      <c r="F27" s="9">
        <v>32</v>
      </c>
      <c r="G27" s="9">
        <f t="shared" si="2"/>
        <v>74</v>
      </c>
      <c r="H27" s="9"/>
      <c r="I27" s="9"/>
      <c r="J27" s="20" t="s">
        <v>87</v>
      </c>
      <c r="K27" s="21" t="s">
        <v>88</v>
      </c>
    </row>
    <row r="28" s="2" customFormat="1" ht="24" customHeight="1" spans="1:11">
      <c r="A28" s="12">
        <v>7</v>
      </c>
      <c r="B28" s="9" t="s">
        <v>89</v>
      </c>
      <c r="C28" s="9" t="s">
        <v>90</v>
      </c>
      <c r="D28" s="12">
        <v>6</v>
      </c>
      <c r="E28" s="9">
        <v>6</v>
      </c>
      <c r="F28" s="9">
        <v>6</v>
      </c>
      <c r="G28" s="9">
        <f t="shared" si="2"/>
        <v>18</v>
      </c>
      <c r="H28" s="9"/>
      <c r="I28" s="9"/>
      <c r="J28" s="20" t="s">
        <v>91</v>
      </c>
      <c r="K28" s="21" t="s">
        <v>92</v>
      </c>
    </row>
    <row r="29" s="2" customFormat="1" ht="18" customHeight="1" spans="1:11">
      <c r="A29" s="12">
        <v>8</v>
      </c>
      <c r="B29" s="9" t="s">
        <v>93</v>
      </c>
      <c r="C29" s="9" t="s">
        <v>94</v>
      </c>
      <c r="D29" s="9"/>
      <c r="E29" s="9"/>
      <c r="F29" s="9"/>
      <c r="G29" s="9">
        <f>365*3</f>
        <v>1095</v>
      </c>
      <c r="H29" s="16"/>
      <c r="I29" s="9"/>
      <c r="J29" s="20" t="s">
        <v>95</v>
      </c>
      <c r="K29" s="21" t="s">
        <v>96</v>
      </c>
    </row>
    <row r="30" s="2" customFormat="1" ht="27" customHeight="1" spans="1:11">
      <c r="A30" s="12">
        <v>9</v>
      </c>
      <c r="B30" s="9" t="s">
        <v>97</v>
      </c>
      <c r="C30" s="9" t="s">
        <v>90</v>
      </c>
      <c r="D30" s="12">
        <v>100</v>
      </c>
      <c r="E30" s="9">
        <v>16</v>
      </c>
      <c r="F30" s="9">
        <v>49</v>
      </c>
      <c r="G30" s="9">
        <f>SUM(D30:F30)</f>
        <v>165</v>
      </c>
      <c r="H30" s="9"/>
      <c r="I30" s="9"/>
      <c r="J30" s="20" t="s">
        <v>98</v>
      </c>
      <c r="K30" s="21" t="s">
        <v>99</v>
      </c>
    </row>
    <row r="31" s="2" customFormat="1" ht="34" customHeight="1" spans="1:11">
      <c r="A31" s="12">
        <v>10</v>
      </c>
      <c r="B31" s="9" t="s">
        <v>100</v>
      </c>
      <c r="C31" s="9" t="s">
        <v>16</v>
      </c>
      <c r="D31" s="12">
        <v>1320</v>
      </c>
      <c r="E31" s="9">
        <v>2198</v>
      </c>
      <c r="F31" s="9">
        <v>3000</v>
      </c>
      <c r="G31" s="9">
        <f>SUM(D31:F31)</f>
        <v>6518</v>
      </c>
      <c r="H31" s="9"/>
      <c r="I31" s="9"/>
      <c r="J31" s="20" t="s">
        <v>101</v>
      </c>
      <c r="K31" s="21" t="s">
        <v>102</v>
      </c>
    </row>
    <row r="32" s="2" customFormat="1" ht="32" customHeight="1" spans="1:11">
      <c r="A32" s="12">
        <v>11</v>
      </c>
      <c r="B32" s="9" t="s">
        <v>103</v>
      </c>
      <c r="C32" s="9" t="s">
        <v>77</v>
      </c>
      <c r="D32" s="12" t="s">
        <v>21</v>
      </c>
      <c r="E32" s="9" t="s">
        <v>21</v>
      </c>
      <c r="F32" s="9">
        <v>1</v>
      </c>
      <c r="G32" s="9">
        <f>SUM(D32:F32)</f>
        <v>1</v>
      </c>
      <c r="H32" s="9"/>
      <c r="I32" s="9"/>
      <c r="J32" s="20" t="s">
        <v>104</v>
      </c>
      <c r="K32" s="21" t="s">
        <v>105</v>
      </c>
    </row>
    <row r="33" s="2" customFormat="1" ht="29" customHeight="1" spans="1:11">
      <c r="A33" s="12">
        <v>12</v>
      </c>
      <c r="B33" s="9" t="s">
        <v>106</v>
      </c>
      <c r="C33" s="9" t="s">
        <v>77</v>
      </c>
      <c r="D33" s="9">
        <v>134</v>
      </c>
      <c r="E33" s="9">
        <v>94</v>
      </c>
      <c r="F33" s="9">
        <v>104</v>
      </c>
      <c r="G33" s="9">
        <f>D33+E33+F33</f>
        <v>332</v>
      </c>
      <c r="H33" s="9"/>
      <c r="I33" s="9"/>
      <c r="J33" s="20" t="s">
        <v>107</v>
      </c>
      <c r="K33" s="21" t="s">
        <v>108</v>
      </c>
    </row>
    <row r="34" s="2" customFormat="1" ht="20" customHeight="1" spans="1:11">
      <c r="A34" s="12">
        <v>13</v>
      </c>
      <c r="B34" s="9" t="s">
        <v>109</v>
      </c>
      <c r="C34" s="9" t="s">
        <v>77</v>
      </c>
      <c r="D34" s="12">
        <v>58</v>
      </c>
      <c r="E34" s="9">
        <v>69</v>
      </c>
      <c r="F34" s="9">
        <v>63</v>
      </c>
      <c r="G34" s="9">
        <f>SUM(D34:F34)</f>
        <v>190</v>
      </c>
      <c r="H34" s="9"/>
      <c r="I34" s="9"/>
      <c r="J34" s="20" t="s">
        <v>110</v>
      </c>
      <c r="K34" s="21" t="s">
        <v>111</v>
      </c>
    </row>
    <row r="35" s="2" customFormat="1" ht="17" customHeight="1" spans="1:11">
      <c r="A35" s="12">
        <v>14</v>
      </c>
      <c r="B35" s="9" t="s">
        <v>112</v>
      </c>
      <c r="C35" s="9" t="s">
        <v>16</v>
      </c>
      <c r="D35" s="9">
        <v>1600</v>
      </c>
      <c r="E35" s="9">
        <v>2100</v>
      </c>
      <c r="F35" s="9">
        <v>4000</v>
      </c>
      <c r="G35" s="9">
        <f>D35+E35+F35</f>
        <v>7700</v>
      </c>
      <c r="H35" s="9"/>
      <c r="I35" s="9"/>
      <c r="J35" s="20" t="s">
        <v>113</v>
      </c>
      <c r="K35" s="21" t="s">
        <v>114</v>
      </c>
    </row>
    <row r="36" s="2" customFormat="1" ht="28" customHeight="1" spans="1:11">
      <c r="A36" s="12">
        <v>15</v>
      </c>
      <c r="B36" s="9" t="s">
        <v>115</v>
      </c>
      <c r="C36" s="9" t="s">
        <v>16</v>
      </c>
      <c r="D36" s="9">
        <v>310</v>
      </c>
      <c r="E36" s="9">
        <v>710</v>
      </c>
      <c r="F36" s="9">
        <v>400</v>
      </c>
      <c r="G36" s="9">
        <f>D36+E36+F36</f>
        <v>1420</v>
      </c>
      <c r="H36" s="9"/>
      <c r="I36" s="9"/>
      <c r="J36" s="20" t="s">
        <v>116</v>
      </c>
      <c r="K36" s="21" t="s">
        <v>117</v>
      </c>
    </row>
    <row r="37" s="2" customFormat="1" ht="30" customHeight="1" spans="1:11">
      <c r="A37" s="6" t="s">
        <v>118</v>
      </c>
      <c r="B37" s="6" t="s">
        <v>119</v>
      </c>
      <c r="C37" s="9" t="s">
        <v>16</v>
      </c>
      <c r="D37" s="9">
        <v>1000</v>
      </c>
      <c r="E37" s="9">
        <v>3500</v>
      </c>
      <c r="F37" s="9">
        <v>800</v>
      </c>
      <c r="G37" s="9">
        <f>SUM(D37:F37)</f>
        <v>5300</v>
      </c>
      <c r="H37" s="9"/>
      <c r="I37" s="6"/>
      <c r="J37" s="20" t="s">
        <v>120</v>
      </c>
      <c r="K37" s="21" t="s">
        <v>121</v>
      </c>
    </row>
    <row r="38" s="2" customFormat="1" ht="30" customHeight="1" spans="1:11">
      <c r="A38" s="6" t="s">
        <v>122</v>
      </c>
      <c r="B38" s="6" t="s">
        <v>123</v>
      </c>
      <c r="C38" s="9" t="s">
        <v>124</v>
      </c>
      <c r="D38" s="9"/>
      <c r="E38" s="9"/>
      <c r="F38" s="9"/>
      <c r="G38" s="9"/>
      <c r="H38" s="9"/>
      <c r="I38" s="6"/>
      <c r="J38" s="20"/>
      <c r="K38" s="21"/>
    </row>
    <row r="39" spans="1:11">
      <c r="A39" s="6" t="s">
        <v>125</v>
      </c>
      <c r="B39" s="6" t="s">
        <v>11</v>
      </c>
      <c r="C39" s="12"/>
      <c r="D39" s="22"/>
      <c r="E39" s="22"/>
      <c r="F39" s="22"/>
      <c r="G39" s="22"/>
      <c r="H39" s="22"/>
      <c r="I39" s="23"/>
      <c r="J39" s="10"/>
      <c r="K39" s="11"/>
    </row>
    <row r="40" spans="1:11">
      <c r="A40" s="18"/>
      <c r="B40" s="18"/>
      <c r="C40" s="18"/>
      <c r="D40" s="18"/>
      <c r="E40" s="18"/>
      <c r="F40" s="18"/>
      <c r="G40" s="18"/>
      <c r="H40" s="18"/>
      <c r="I40" s="18"/>
      <c r="K40" s="18"/>
    </row>
    <row r="42" spans="1:11">
      <c r="J42" s="3" t="s">
        <v>12</v>
      </c>
    </row>
  </sheetData>
  <mergeCells count="6">
    <mergeCell ref="C1:G1"/>
    <mergeCell ref="D12:F12"/>
    <mergeCell ref="A1:A2"/>
    <mergeCell ref="B1:B2"/>
    <mergeCell ref="H1:H2"/>
    <mergeCell ref="I1:I2"/>
  </mergeCells>
  <pageMargins left="0.7" right="0.236111111111111" top="0.75" bottom="0.354166666666667" header="0.3" footer="0.3"/>
  <pageSetup paperSize="8" orientation="landscape"/>
  <headerFooter/>
  <ignoredErrors>
    <ignoredError sqref="G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5" sqref="L15"/>
    </sheetView>
  </sheetViews>
  <sheetFormatPr defaultColWidth="9" defaultRowHeight="13.5"/>
  <cols>
    <col min="1" max="1" width="13.625" customWidth="1"/>
    <col min="2" max="2" width="23.125" customWidth="1"/>
    <col min="8" max="8" width="11.625" customWidth="1"/>
    <col min="9" max="9" width="13.625" customWidth="1"/>
  </cols>
  <sheetData/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宋建华</dc:creator>
  <cp:lastModifiedBy>招标代理</cp:lastModifiedBy>
  <dcterms:created xsi:type="dcterms:W3CDTF">2023-05-12T11:15:00Z</dcterms:created>
  <dcterms:modified xsi:type="dcterms:W3CDTF">2026-04-23T11:14:54Z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92698754EC674205997C9D56E0E631FB_13</vt:lpwstr>
  </property>
  <property fmtid="{D5CDD505-2E9C-101B-9397-08002B2CF9AE}" pid="4" name="CalculationRule">
    <vt:i4>0</vt:i4>
  </property>
</Properties>
</file>