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35" firstSheet="3" activeTab="3"/>
  </bookViews>
  <sheets>
    <sheet name="封面" sheetId="27" r:id="rId1"/>
    <sheet name="总说明" sheetId="28" r:id="rId2"/>
    <sheet name="汇总表" sheetId="13" r:id="rId3"/>
    <sheet name="第100章（应天大街长江隧道）" sheetId="2" r:id="rId4"/>
    <sheet name="第100章（定淮门长江隧道）" sheetId="29" r:id="rId5"/>
    <sheet name="第200章（应天大街长江隧道）" sheetId="25" r:id="rId6"/>
    <sheet name="第200章（定淮门长江隧道） " sheetId="31" r:id="rId7"/>
    <sheet name="第300章（应天大街长江隧道）" sheetId="32" r:id="rId8"/>
    <sheet name="第300章（定淮门长江隧道）" sheetId="33" r:id="rId9"/>
    <sheet name="第400章（应天大街长江隧道）" sheetId="34" r:id="rId10"/>
    <sheet name="第400章（定淮门长江隧道）" sheetId="35" r:id="rId11"/>
  </sheets>
  <definedNames>
    <definedName name="_xlnm.Print_Area" localSheetId="3">'第100章（应天大街长江隧道）'!$A$1:$G$111</definedName>
    <definedName name="_xlnm.Print_Area" localSheetId="5">'第200章（应天大街长江隧道）'!$A$1:$G$7</definedName>
    <definedName name="_xlnm.Print_Area" localSheetId="2">汇总表!$A$1:$D$23</definedName>
    <definedName name="_xlnm.Print_Titles" localSheetId="5">'第200章（应天大街长江隧道）'!$1:$4</definedName>
    <definedName name="_xlnm.Print_Area" localSheetId="6">'第200章（定淮门长江隧道） '!$A$1:$G$7</definedName>
    <definedName name="_xlnm.Print_Titles" localSheetId="6">'第200章（定淮门长江隧道） '!$1:$4</definedName>
    <definedName name="_xlnm.Print_Area" localSheetId="7">'第300章（应天大街长江隧道）'!$A$1:$G$9</definedName>
    <definedName name="_xlnm.Print_Titles" localSheetId="7">'第300章（应天大街长江隧道）'!$1:$4</definedName>
    <definedName name="_xlnm.Print_Area" localSheetId="8">'第300章（定淮门长江隧道）'!$A$1:$G$9</definedName>
    <definedName name="_xlnm.Print_Titles" localSheetId="8">'第300章（定淮门长江隧道）'!$1:$4</definedName>
    <definedName name="_xlnm.Print_Area" localSheetId="9">'第400章（应天大街长江隧道）'!$A$1:$G$8</definedName>
    <definedName name="_xlnm.Print_Titles" localSheetId="9">'第400章（应天大街长江隧道）'!$1:$4</definedName>
    <definedName name="_xlnm.Print_Area" localSheetId="10">'第400章（定淮门长江隧道）'!$A$1:$G$8</definedName>
    <definedName name="_xlnm.Print_Titles" localSheetId="10">'第400章（定淮门长江隧道）'!$1:$4</definedName>
    <definedName name="_xlnm.Print_Titles" localSheetId="3">'第100章（应天大街长江隧道）'!$1:$4</definedName>
    <definedName name="_xlnm.Print_Titles" localSheetId="4">'第100章（定淮门长江隧道）'!$1:$4</definedName>
    <definedName name="_xlnm.Print_Area" localSheetId="1">总说明!$A$1:$A$24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<sst xmlns="http://schemas.openxmlformats.org/spreadsheetml/2006/main" count="892" uniqueCount="407">
  <si>
    <t xml:space="preserve"> 南京应天大街长江隧道及定淮门长江隧道日常运营养护服务（2025年度）</t>
  </si>
  <si>
    <t>投  标  报  价</t>
  </si>
  <si>
    <t>采购人：南京市公路事业发展中心</t>
  </si>
  <si>
    <t>采购代理：南京启迪工程管理有限公司</t>
  </si>
  <si>
    <t>二〇二四年十二月</t>
  </si>
  <si>
    <r>
      <rPr>
        <b/>
        <sz val="18"/>
        <rFont val="宋体"/>
        <charset val="134"/>
      </rPr>
      <t>总说明</t>
    </r>
  </si>
  <si>
    <t>一、工程量清单说明</t>
  </si>
  <si>
    <r>
      <rPr>
        <sz val="11"/>
        <rFont val="Times New Roman"/>
        <charset val="134"/>
      </rPr>
      <t xml:space="preserve">    1</t>
    </r>
    <r>
      <rPr>
        <sz val="11"/>
        <rFont val="宋体"/>
        <charset val="134"/>
      </rPr>
      <t>、本工程量清单是根据有关工程量清单的国家标准、行业标准、合同条款中约定的规则编制。计量采用中华人民共和国法定计量单位。</t>
    </r>
  </si>
  <si>
    <r>
      <rPr>
        <sz val="11"/>
        <rFont val="Times New Roman"/>
        <charset val="134"/>
      </rPr>
      <t xml:space="preserve">    2</t>
    </r>
    <r>
      <rPr>
        <sz val="11"/>
        <rFont val="宋体"/>
        <charset val="134"/>
      </rPr>
      <t>、本工程量清单应与招标文件一起阅读和理解。</t>
    </r>
  </si>
  <si>
    <r>
      <rPr>
        <sz val="11"/>
        <rFont val="Times New Roman"/>
        <charset val="134"/>
      </rPr>
      <t xml:space="preserve">    3</t>
    </r>
    <r>
      <rPr>
        <sz val="11"/>
        <rFont val="宋体"/>
        <charset val="134"/>
      </rPr>
      <t>、本工程量清单中所列工程数量是估算的或设计的预计数量，仅作为投标报价的共同基础，不能作为最终结算与支付的依据。实际支付应按实际完成的工程量，按本工程量清单的单价和总额价计算支付金额。</t>
    </r>
  </si>
  <si>
    <r>
      <rPr>
        <sz val="11"/>
        <rFont val="Times New Roman"/>
        <charset val="134"/>
      </rPr>
      <t xml:space="preserve">    4</t>
    </r>
    <r>
      <rPr>
        <sz val="11"/>
        <rFont val="宋体"/>
        <charset val="134"/>
      </rPr>
      <t>、工程量清单中所列工程量的变动，丝毫不会降低或影响合同条款的效力，也不免除供应商按规定的标准进行施工和修复缺陷的责任。</t>
    </r>
  </si>
  <si>
    <t>二、投标报价说明</t>
  </si>
  <si>
    <r>
      <rPr>
        <sz val="11"/>
        <rFont val="Times New Roman"/>
        <charset val="134"/>
      </rPr>
      <t xml:space="preserve">    1</t>
    </r>
    <r>
      <rPr>
        <sz val="11"/>
        <rFont val="宋体"/>
        <charset val="134"/>
      </rPr>
      <t>、工程量清单中的每一子目须填入单价或价格，且只允许有一个报价。</t>
    </r>
  </si>
  <si>
    <r>
      <rPr>
        <sz val="11"/>
        <rFont val="Times New Roman"/>
        <charset val="134"/>
      </rPr>
      <t xml:space="preserve">    2</t>
    </r>
    <r>
      <rPr>
        <sz val="11"/>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</si>
  <si>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t xml:space="preserve">    3、工程量清单中供应商没有填入单价或价格的子目，其费用视为已分摊在工程量清单中其他相关子目的单价或价格之中。供应商必须完成工程量清单中未填入单价或价格的子目，但不能得到结算与支付。</t>
  </si>
  <si>
    <r>
      <rPr>
        <sz val="11"/>
        <rFont val="Times New Roman"/>
        <charset val="134"/>
      </rPr>
      <t xml:space="preserve">    4</t>
    </r>
    <r>
      <rPr>
        <sz val="11"/>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</si>
  <si>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1"/>
        <rFont val="Times New Roman"/>
        <charset val="134"/>
      </rPr>
      <t xml:space="preserve">    5</t>
    </r>
    <r>
      <rPr>
        <sz val="11"/>
        <rFont val="宋体"/>
        <charset val="134"/>
      </rPr>
      <t>、供应商用于本合同工程的各类装备的提供、运输、维护、拆卸、拼装等支付的费用，已包括在工程量清单的单价与总额价之中。</t>
    </r>
  </si>
  <si>
    <r>
      <rPr>
        <sz val="11"/>
        <rFont val="Times New Roman"/>
        <charset val="134"/>
      </rPr>
      <t xml:space="preserve">    6</t>
    </r>
    <r>
      <rPr>
        <sz val="11"/>
        <rFont val="宋体"/>
        <charset val="134"/>
      </rPr>
      <t>、工程量清单中各项金额均以人民币（元）结算。</t>
    </r>
  </si>
  <si>
    <r>
      <rPr>
        <sz val="11"/>
        <rFont val="Times New Roman"/>
        <charset val="134"/>
      </rPr>
      <t xml:space="preserve">    7</t>
    </r>
    <r>
      <rPr>
        <sz val="11"/>
        <rFont val="宋体"/>
        <charset val="134"/>
      </rPr>
      <t>、暂列金额为工程量清单小计第</t>
    </r>
    <r>
      <rPr>
        <sz val="11"/>
        <rFont val="Times New Roman"/>
        <charset val="134"/>
      </rPr>
      <t>100</t>
    </r>
    <r>
      <rPr>
        <sz val="11"/>
        <rFont val="宋体"/>
        <charset val="134"/>
      </rPr>
      <t>章至</t>
    </r>
    <r>
      <rPr>
        <sz val="11"/>
        <rFont val="Times New Roman"/>
        <charset val="134"/>
      </rPr>
      <t>300</t>
    </r>
    <r>
      <rPr>
        <sz val="11"/>
        <rFont val="宋体"/>
        <charset val="134"/>
      </rPr>
      <t>章小计金额的</t>
    </r>
    <r>
      <rPr>
        <sz val="11"/>
        <rFont val="Times New Roman"/>
        <charset val="134"/>
      </rPr>
      <t>4%</t>
    </r>
    <r>
      <rPr>
        <sz val="11"/>
        <rFont val="宋体"/>
        <charset val="134"/>
      </rPr>
      <t>。</t>
    </r>
  </si>
  <si>
    <t xml:space="preserve">    8、招标代理服务费由中标人承担，该费用不单独计列，计入供应商投标报价中。</t>
  </si>
  <si>
    <t xml:space="preserve">    9、安全生产费（含安全生产责任保险）按最高限价的2.0％计取，供应商在投标报价时不得调整，安全生产费应专款专用。</t>
  </si>
  <si>
    <r>
      <rPr>
        <sz val="11"/>
        <rFont val="Times New Roman"/>
        <charset val="134"/>
      </rPr>
      <t xml:space="preserve">    10</t>
    </r>
    <r>
      <rPr>
        <sz val="11"/>
        <rFont val="宋体"/>
        <charset val="134"/>
      </rPr>
      <t>、保险费所包含的内容须满足招标文件及采购人要求，相关费用计入工程量清单第</t>
    </r>
    <r>
      <rPr>
        <sz val="11"/>
        <rFont val="Times New Roman"/>
        <charset val="134"/>
      </rPr>
      <t>300</t>
    </r>
    <r>
      <rPr>
        <sz val="11"/>
        <rFont val="宋体"/>
        <charset val="134"/>
      </rPr>
      <t>章各项目的单价或总额价中，相应清单投标报价为上限，不足部分摊销在各子目综合报价中，采购人不再另行支付，结算时，须提供相应保险合同。</t>
    </r>
  </si>
  <si>
    <r>
      <rPr>
        <sz val="11"/>
        <rFont val="Times New Roman"/>
        <charset val="134"/>
      </rPr>
      <t xml:space="preserve">    11</t>
    </r>
    <r>
      <rPr>
        <sz val="11"/>
        <rFont val="宋体"/>
        <charset val="134"/>
      </rPr>
      <t>、监控中心管理及运营调度费、清障救援费包含的内容满足招标文件及采购人的要求，所需相关费用计入工程量清单第</t>
    </r>
    <r>
      <rPr>
        <sz val="11"/>
        <rFont val="Times New Roman"/>
        <charset val="134"/>
      </rPr>
      <t>300</t>
    </r>
    <r>
      <rPr>
        <sz val="11"/>
        <rFont val="宋体"/>
        <charset val="134"/>
      </rPr>
      <t>章各项目的单价或总额价中，相应清单投标报价为上限，不足部分摊销在各子目综合报价中，采购人不再另行支付。</t>
    </r>
  </si>
  <si>
    <r>
      <rPr>
        <sz val="11"/>
        <rFont val="Times New Roman"/>
        <charset val="134"/>
      </rPr>
      <t xml:space="preserve">    12</t>
    </r>
    <r>
      <rPr>
        <sz val="11"/>
        <rFont val="宋体"/>
        <charset val="134"/>
      </rPr>
      <t>、应急处置及夏汛、冬防费为预估费用，供应商在投标报价时不得调整。项目实施过程中，所需的储备相应物料、增加设备和应急劳务人员由供应商申报，经采购人批准后实施，按实计量，最终结算不的超过清单所列金额。</t>
    </r>
  </si>
  <si>
    <r>
      <rPr>
        <sz val="11"/>
        <rFont val="Times New Roman"/>
        <charset val="134"/>
      </rPr>
      <t xml:space="preserve">    13</t>
    </r>
    <r>
      <rPr>
        <sz val="11"/>
        <rFont val="宋体"/>
        <charset val="134"/>
      </rPr>
      <t>、第</t>
    </r>
    <r>
      <rPr>
        <sz val="11"/>
        <rFont val="Times New Roman"/>
        <charset val="134"/>
      </rPr>
      <t>200</t>
    </r>
    <r>
      <rPr>
        <sz val="11"/>
        <rFont val="宋体"/>
        <charset val="134"/>
      </rPr>
      <t>章检</t>
    </r>
    <r>
      <rPr>
        <sz val="11"/>
        <rFont val="Times New Roman"/>
        <charset val="134"/>
      </rPr>
      <t>(</t>
    </r>
    <r>
      <rPr>
        <sz val="11"/>
        <rFont val="宋体"/>
        <charset val="134"/>
      </rPr>
      <t>监）测费为固定费用，供应商在投标报价时不得调整。结算时，须提供采购人确定的具体检测项目的检(监）测报告。</t>
    </r>
  </si>
  <si>
    <r>
      <rPr>
        <sz val="11"/>
        <rFont val="Times New Roman"/>
        <charset val="134"/>
      </rPr>
      <t xml:space="preserve">    14</t>
    </r>
    <r>
      <rPr>
        <sz val="11"/>
        <rFont val="宋体"/>
        <charset val="134"/>
      </rPr>
      <t>、第</t>
    </r>
    <r>
      <rPr>
        <sz val="11"/>
        <rFont val="Times New Roman"/>
        <charset val="134"/>
      </rPr>
      <t>400</t>
    </r>
    <r>
      <rPr>
        <sz val="11"/>
        <rFont val="宋体"/>
        <charset val="134"/>
      </rPr>
      <t>章水电费为预估费用，供应商在投标报价时不得调整，凭有效票据据实结算。</t>
    </r>
  </si>
  <si>
    <r>
      <rPr>
        <sz val="11"/>
        <rFont val="Times New Roman"/>
        <charset val="134"/>
      </rPr>
      <t xml:space="preserve">    15</t>
    </r>
    <r>
      <rPr>
        <sz val="11"/>
        <rFont val="宋体"/>
        <charset val="134"/>
      </rPr>
      <t>、第</t>
    </r>
    <r>
      <rPr>
        <sz val="11"/>
        <rFont val="Times New Roman"/>
        <charset val="134"/>
      </rPr>
      <t>400</t>
    </r>
    <r>
      <rPr>
        <sz val="11"/>
        <rFont val="宋体"/>
        <charset val="134"/>
      </rPr>
      <t>章航标维护费为固定费用，供应商在投标报价时不得调整。</t>
    </r>
  </si>
  <si>
    <r>
      <rPr>
        <sz val="11"/>
        <rFont val="Times New Roman"/>
        <charset val="134"/>
      </rPr>
      <t xml:space="preserve">    16</t>
    </r>
    <r>
      <rPr>
        <sz val="11"/>
        <rFont val="宋体"/>
        <charset val="134"/>
      </rPr>
      <t>、本项目在运营养护过程中发生的小修单次维修材料价格不超过5000元人民币的，包含在日常养护的单价或总额价中，不另行计量。</t>
    </r>
  </si>
  <si>
    <r>
      <rPr>
        <sz val="11"/>
        <rFont val="Times New Roman"/>
        <charset val="134"/>
      </rPr>
      <t xml:space="preserve">    17</t>
    </r>
    <r>
      <rPr>
        <sz val="11"/>
        <rFont val="宋体"/>
        <charset val="134"/>
      </rPr>
      <t>、投标报价清单中的日常养护、巡查和保洁次数为最低要求，在运营养护过程中供应商应根据运营实际情况自行增加日常养护、巡查和保洁的次数，确保运营养护的道路、桥梁、隧道等设施完好、整洁、畅通。为此发生的相关费用含在投标报价中，采购人不另行支付。</t>
    </r>
  </si>
  <si>
    <r>
      <rPr>
        <b/>
        <sz val="16"/>
        <rFont val="宋体"/>
        <charset val="134"/>
      </rPr>
      <t>投标报价汇总表</t>
    </r>
  </si>
  <si>
    <r>
      <rPr>
        <sz val="9"/>
        <rFont val="宋体"/>
        <charset val="134"/>
      </rPr>
      <t>项目名称：</t>
    </r>
    <r>
      <rPr>
        <sz val="9"/>
        <rFont val="Times New Roman"/>
        <charset val="134"/>
      </rPr>
      <t xml:space="preserve"> </t>
    </r>
    <r>
      <rPr>
        <sz val="9"/>
        <rFont val="宋体"/>
        <charset val="134"/>
      </rPr>
      <t>南京应天大街长江隧道及定淮门长江隧道日常运营养护服务（</t>
    </r>
    <r>
      <rPr>
        <sz val="9"/>
        <rFont val="Times New Roman"/>
        <charset val="134"/>
      </rPr>
      <t>2025</t>
    </r>
    <r>
      <rPr>
        <sz val="9"/>
        <rFont val="宋体"/>
        <charset val="134"/>
      </rPr>
      <t>年度）</t>
    </r>
  </si>
  <si>
    <r>
      <rPr>
        <sz val="9"/>
        <rFont val="宋体"/>
        <charset val="134"/>
      </rPr>
      <t>货币单位：人民币元</t>
    </r>
  </si>
  <si>
    <r>
      <rPr>
        <b/>
        <sz val="11"/>
        <rFont val="宋体"/>
        <charset val="134"/>
      </rPr>
      <t>序号</t>
    </r>
  </si>
  <si>
    <r>
      <rPr>
        <b/>
        <sz val="11"/>
        <rFont val="宋体"/>
        <charset val="134"/>
      </rPr>
      <t>章次</t>
    </r>
  </si>
  <si>
    <r>
      <rPr>
        <b/>
        <sz val="11"/>
        <rFont val="宋体"/>
        <charset val="134"/>
      </rPr>
      <t>科目名称</t>
    </r>
  </si>
  <si>
    <r>
      <rPr>
        <b/>
        <sz val="11"/>
        <rFont val="宋体"/>
        <charset val="134"/>
      </rPr>
      <t>金额（元）</t>
    </r>
  </si>
  <si>
    <r>
      <rPr>
        <sz val="11"/>
        <rFont val="宋体"/>
        <charset val="134"/>
      </rPr>
      <t>日常养护费</t>
    </r>
    <r>
      <rPr>
        <sz val="11"/>
        <rFont val="Times New Roman"/>
        <charset val="134"/>
      </rPr>
      <t>(</t>
    </r>
    <r>
      <rPr>
        <sz val="11"/>
        <rFont val="宋体"/>
        <charset val="134"/>
      </rPr>
      <t>应天大街长江隧道</t>
    </r>
    <r>
      <rPr>
        <sz val="11"/>
        <rFont val="Times New Roman"/>
        <charset val="134"/>
      </rPr>
      <t>)</t>
    </r>
  </si>
  <si>
    <r>
      <rPr>
        <sz val="11"/>
        <rFont val="宋体"/>
        <charset val="134"/>
      </rPr>
      <t>检（监）测费（应天大街长江隧道）</t>
    </r>
  </si>
  <si>
    <r>
      <rPr>
        <sz val="11"/>
        <rFont val="宋体"/>
        <charset val="134"/>
      </rPr>
      <t>运营业务费（应天大街长江隧道）</t>
    </r>
  </si>
  <si>
    <r>
      <rPr>
        <sz val="11"/>
        <rFont val="宋体"/>
        <charset val="134"/>
      </rPr>
      <t>代付费用（应天大街长江隧道）</t>
    </r>
  </si>
  <si>
    <r>
      <rPr>
        <sz val="11"/>
        <rFont val="宋体"/>
        <charset val="134"/>
      </rPr>
      <t>应天大街长江隧道第</t>
    </r>
    <r>
      <rPr>
        <sz val="11"/>
        <rFont val="Times New Roman"/>
        <charset val="134"/>
      </rPr>
      <t>100</t>
    </r>
    <r>
      <rPr>
        <sz val="11"/>
        <rFont val="宋体"/>
        <charset val="134"/>
      </rPr>
      <t>章～</t>
    </r>
    <r>
      <rPr>
        <sz val="11"/>
        <rFont val="Times New Roman"/>
        <charset val="134"/>
      </rPr>
      <t>400</t>
    </r>
    <r>
      <rPr>
        <sz val="11"/>
        <rFont val="宋体"/>
        <charset val="134"/>
      </rPr>
      <t>章清单小计</t>
    </r>
    <r>
      <rPr>
        <sz val="11"/>
        <rFont val="Times New Roman"/>
        <charset val="134"/>
      </rPr>
      <t>(1+2+3+4)</t>
    </r>
  </si>
  <si>
    <r>
      <rPr>
        <sz val="11"/>
        <rFont val="宋体"/>
        <charset val="134"/>
      </rPr>
      <t>应天大街长江隧道应急处置及夏汛、冬防费</t>
    </r>
  </si>
  <si>
    <r>
      <rPr>
        <sz val="11"/>
        <rFont val="宋体"/>
        <charset val="134"/>
      </rPr>
      <t>应天大街长江隧道暂列金额</t>
    </r>
    <r>
      <rPr>
        <sz val="11"/>
        <rFont val="Times New Roman"/>
        <charset val="134"/>
      </rPr>
      <t>[(1+2+3</t>
    </r>
    <r>
      <rPr>
        <sz val="11"/>
        <rFont val="宋体"/>
        <charset val="134"/>
      </rPr>
      <t>）</t>
    </r>
    <r>
      <rPr>
        <sz val="11"/>
        <rFont val="Times New Roman"/>
        <charset val="134"/>
      </rPr>
      <t>×4%]</t>
    </r>
  </si>
  <si>
    <r>
      <rPr>
        <sz val="11"/>
        <rFont val="宋体"/>
        <charset val="134"/>
      </rPr>
      <t>应天大街长江隧道安全生产费</t>
    </r>
    <r>
      <rPr>
        <sz val="11"/>
        <rFont val="Times New Roman"/>
        <charset val="134"/>
      </rPr>
      <t>(</t>
    </r>
    <r>
      <rPr>
        <sz val="11"/>
        <rFont val="宋体"/>
        <charset val="134"/>
      </rPr>
      <t>应天大街长江隧道最高限价</t>
    </r>
    <r>
      <rPr>
        <sz val="11"/>
        <rFont val="Times New Roman"/>
        <charset val="134"/>
      </rPr>
      <t>×2%</t>
    </r>
    <r>
      <rPr>
        <sz val="11"/>
        <rFont val="宋体"/>
        <charset val="134"/>
      </rPr>
      <t>）</t>
    </r>
  </si>
  <si>
    <r>
      <rPr>
        <b/>
        <sz val="11"/>
        <rFont val="宋体"/>
        <charset val="134"/>
      </rPr>
      <t>应天大街长江隧道投标报价（</t>
    </r>
    <r>
      <rPr>
        <b/>
        <sz val="11"/>
        <rFont val="Times New Roman"/>
        <charset val="134"/>
      </rPr>
      <t>5+6+7+8</t>
    </r>
    <r>
      <rPr>
        <b/>
        <sz val="11"/>
        <rFont val="宋体"/>
        <charset val="134"/>
      </rPr>
      <t>）</t>
    </r>
  </si>
  <si>
    <r>
      <rPr>
        <sz val="11"/>
        <rFont val="宋体"/>
        <charset val="134"/>
      </rPr>
      <t>日常养护费</t>
    </r>
    <r>
      <rPr>
        <sz val="11"/>
        <rFont val="Times New Roman"/>
        <charset val="134"/>
      </rPr>
      <t>(</t>
    </r>
    <r>
      <rPr>
        <sz val="11"/>
        <rFont val="宋体"/>
        <charset val="134"/>
      </rPr>
      <t>定淮门长江隧道</t>
    </r>
    <r>
      <rPr>
        <sz val="11"/>
        <rFont val="Times New Roman"/>
        <charset val="134"/>
      </rPr>
      <t>)</t>
    </r>
  </si>
  <si>
    <r>
      <rPr>
        <sz val="11"/>
        <rFont val="宋体"/>
        <charset val="134"/>
      </rPr>
      <t>检（监）测费（定淮门长江隧道）</t>
    </r>
  </si>
  <si>
    <r>
      <rPr>
        <sz val="11"/>
        <rFont val="宋体"/>
        <charset val="134"/>
      </rPr>
      <t>运营业务费（定淮门长江隧道）</t>
    </r>
  </si>
  <si>
    <r>
      <rPr>
        <sz val="11"/>
        <rFont val="宋体"/>
        <charset val="134"/>
      </rPr>
      <t>代付费用（定淮门长江隧道）</t>
    </r>
  </si>
  <si>
    <r>
      <rPr>
        <sz val="11"/>
        <rFont val="宋体"/>
        <charset val="134"/>
      </rPr>
      <t>定淮门长江隧道第</t>
    </r>
    <r>
      <rPr>
        <sz val="11"/>
        <rFont val="Times New Roman"/>
        <charset val="134"/>
      </rPr>
      <t>100</t>
    </r>
    <r>
      <rPr>
        <sz val="11"/>
        <rFont val="宋体"/>
        <charset val="134"/>
      </rPr>
      <t>章～</t>
    </r>
    <r>
      <rPr>
        <sz val="11"/>
        <rFont val="Times New Roman"/>
        <charset val="134"/>
      </rPr>
      <t>400</t>
    </r>
    <r>
      <rPr>
        <sz val="11"/>
        <rFont val="宋体"/>
        <charset val="134"/>
      </rPr>
      <t>章清单小计</t>
    </r>
    <r>
      <rPr>
        <sz val="11"/>
        <rFont val="Times New Roman"/>
        <charset val="134"/>
      </rPr>
      <t>(10+11+12+13)</t>
    </r>
  </si>
  <si>
    <r>
      <rPr>
        <sz val="11"/>
        <rFont val="宋体"/>
        <charset val="134"/>
      </rPr>
      <t>定淮门长江隧道应急处置及夏汛、冬防费</t>
    </r>
  </si>
  <si>
    <r>
      <rPr>
        <sz val="11"/>
        <rFont val="宋体"/>
        <charset val="134"/>
      </rPr>
      <t>定淮门长江隧道暂列金额</t>
    </r>
    <r>
      <rPr>
        <sz val="11"/>
        <rFont val="Times New Roman"/>
        <charset val="134"/>
      </rPr>
      <t>[(10+11+12</t>
    </r>
    <r>
      <rPr>
        <sz val="11"/>
        <rFont val="宋体"/>
        <charset val="134"/>
      </rPr>
      <t>）</t>
    </r>
    <r>
      <rPr>
        <sz val="11"/>
        <rFont val="Times New Roman"/>
        <charset val="134"/>
      </rPr>
      <t>×4%]</t>
    </r>
  </si>
  <si>
    <r>
      <rPr>
        <sz val="11"/>
        <rFont val="宋体"/>
        <charset val="134"/>
      </rPr>
      <t>定淮门长江隧道安全生产费</t>
    </r>
    <r>
      <rPr>
        <sz val="11"/>
        <rFont val="Times New Roman"/>
        <charset val="134"/>
      </rPr>
      <t>(</t>
    </r>
    <r>
      <rPr>
        <sz val="11"/>
        <rFont val="宋体"/>
        <charset val="134"/>
      </rPr>
      <t>定淮门长江隧道最高限价</t>
    </r>
    <r>
      <rPr>
        <sz val="11"/>
        <rFont val="Times New Roman"/>
        <charset val="134"/>
      </rPr>
      <t>×2%</t>
    </r>
    <r>
      <rPr>
        <sz val="11"/>
        <rFont val="宋体"/>
        <charset val="134"/>
      </rPr>
      <t>）</t>
    </r>
  </si>
  <si>
    <r>
      <rPr>
        <b/>
        <sz val="11"/>
        <rFont val="宋体"/>
        <charset val="134"/>
      </rPr>
      <t>定淮门长江隧道投标报价（</t>
    </r>
    <r>
      <rPr>
        <b/>
        <sz val="11"/>
        <rFont val="Times New Roman"/>
        <charset val="134"/>
      </rPr>
      <t>14+15+16+17</t>
    </r>
    <r>
      <rPr>
        <b/>
        <sz val="11"/>
        <rFont val="宋体"/>
        <charset val="134"/>
      </rPr>
      <t>）</t>
    </r>
  </si>
  <si>
    <r>
      <rPr>
        <b/>
        <sz val="14"/>
        <rFont val="宋体"/>
        <charset val="134"/>
      </rPr>
      <t>投标总报价（</t>
    </r>
    <r>
      <rPr>
        <b/>
        <sz val="14"/>
        <rFont val="Times New Roman"/>
        <charset val="134"/>
      </rPr>
      <t>9+18</t>
    </r>
    <r>
      <rPr>
        <b/>
        <sz val="14"/>
        <rFont val="宋体"/>
        <charset val="134"/>
      </rPr>
      <t>）</t>
    </r>
  </si>
  <si>
    <r>
      <rPr>
        <b/>
        <sz val="18"/>
        <rFont val="宋体"/>
        <charset val="134"/>
      </rPr>
      <t>第</t>
    </r>
    <r>
      <rPr>
        <b/>
        <sz val="18"/>
        <rFont val="Times New Roman"/>
        <charset val="134"/>
      </rPr>
      <t>100</t>
    </r>
    <r>
      <rPr>
        <b/>
        <sz val="18"/>
        <rFont val="宋体"/>
        <charset val="134"/>
      </rPr>
      <t>章</t>
    </r>
    <r>
      <rPr>
        <b/>
        <sz val="18"/>
        <rFont val="Times New Roman"/>
        <charset val="134"/>
      </rPr>
      <t xml:space="preserve">    </t>
    </r>
    <r>
      <rPr>
        <b/>
        <sz val="18"/>
        <rFont val="宋体"/>
        <charset val="134"/>
      </rPr>
      <t>日常养护费（应天大街长江隧道）</t>
    </r>
  </si>
  <si>
    <t>子目号</t>
  </si>
  <si>
    <t>子目名称</t>
  </si>
  <si>
    <t>子目特征</t>
  </si>
  <si>
    <t>单位</t>
  </si>
  <si>
    <t>数量</t>
  </si>
  <si>
    <t>单价（元）</t>
  </si>
  <si>
    <t>合价（元）</t>
  </si>
  <si>
    <t>101-1</t>
  </si>
  <si>
    <t>桥面日常养护</t>
  </si>
  <si>
    <t>-a</t>
  </si>
  <si>
    <t>日常巡视</t>
  </si>
  <si>
    <t>1、部位：全桥路面
2、内容：巡查并清理路面杂物等
3、频次：每天一次
4、其他：详见养护管理手册</t>
  </si>
  <si>
    <t>km</t>
  </si>
  <si>
    <t>-b</t>
  </si>
  <si>
    <t>路面清扫</t>
  </si>
  <si>
    <t>1、部位：行车道
2、内容：人工配合机械进行路面清扫和洒水
3、频次：每天一次
4、其他：详见养护管理手册</t>
  </si>
  <si>
    <r>
      <rPr>
        <sz val="10"/>
        <rFont val="Times New Roman"/>
        <charset val="134"/>
      </rPr>
      <t>m</t>
    </r>
    <r>
      <rPr>
        <vertAlign val="superscript"/>
        <sz val="10"/>
        <rFont val="Times New Roman"/>
        <charset val="134"/>
      </rPr>
      <t>2</t>
    </r>
  </si>
  <si>
    <t>-c</t>
  </si>
  <si>
    <t>路面冲洗</t>
  </si>
  <si>
    <t>1、部位：行车道
2、方式：采用高压水枪或洒水车洗，配合人工清洗
3、频次：每周一次
4、其他：详见养护管理手册</t>
  </si>
  <si>
    <t>-d</t>
  </si>
  <si>
    <t>桥面排水设施清理</t>
  </si>
  <si>
    <t>1、部位：桥面排水管及排水沟等设施
2、方式：疏通机清理，配合人工清理
3、频次：每周二次
4、其他：详见养护管理手册</t>
  </si>
  <si>
    <t>处</t>
  </si>
  <si>
    <t>-e</t>
  </si>
  <si>
    <t>路面洒水</t>
  </si>
  <si>
    <t>1、部位：行车道
2、内容：人工配合机械进行路面清扫和洒水
3、频次：每月一次
4、其他：详见养护管理手册</t>
  </si>
  <si>
    <t>102-1</t>
  </si>
  <si>
    <t>桥梁经常检查</t>
  </si>
  <si>
    <t>夹江桥经常检查（含附属设施）</t>
  </si>
  <si>
    <t>1、部位：全桥路面
2、内容：巡查并清理路面杂物等
3、频次：每月一次
4、其他：详见养护管理手册</t>
  </si>
  <si>
    <t>跨线桥经常检查（含附属设施）</t>
  </si>
  <si>
    <t>103-1</t>
  </si>
  <si>
    <t>桥梁构件保洁</t>
  </si>
  <si>
    <t>夹江桥</t>
  </si>
  <si>
    <t>-1</t>
  </si>
  <si>
    <t>主塔及电梯</t>
  </si>
  <si>
    <t>1、部位：索塔
2、内容：索塔内外及电梯保洁等
3、频次：每年一次
4、其他：详见养护管理手册</t>
  </si>
  <si>
    <t>-2</t>
  </si>
  <si>
    <t>钢梁箱内外部清理</t>
  </si>
  <si>
    <t>1、部位：全桥钢梁箱内外部的保洁工作
2、内容：通道污渍清理、积尘清理、垃圾捡拾等
3、频次：每半年一次
4、其他：详见养护管理手册</t>
  </si>
  <si>
    <t>-3</t>
  </si>
  <si>
    <t>人行道及车行道护栏</t>
  </si>
  <si>
    <t>1、部位：全桥护栏的保洁工作
2、内容：对护栏进行清洗
3、频次：每月度一次
4、其他：详见养护管理手册</t>
  </si>
  <si>
    <t>m</t>
  </si>
  <si>
    <t>-4</t>
  </si>
  <si>
    <t>墩身墩顶（含墩顶支座）</t>
  </si>
  <si>
    <t>1、部位：桥墩及支座
2、内容：墩身墩顶（含墩顶支座、阻尼器等）的清洁
3、频次：每半年一次
4、其他：详见养护管理手册</t>
  </si>
  <si>
    <t>-5</t>
  </si>
  <si>
    <t>伸缩缝</t>
  </si>
  <si>
    <t>1、部位：桥梁的伸缩装置
2、内容：采用机械清理的方式对伸缩缝清洁
3、频次：每周一次
4、其他：详见养护管理手册</t>
  </si>
  <si>
    <t>道</t>
  </si>
  <si>
    <t>-6</t>
  </si>
  <si>
    <t>防撞墙</t>
  </si>
  <si>
    <t>1、部位：全桥两侧边缘护栏和中央分隔带两侧护栏
2、内容：全桥护栏进行清洗
3、频次：每周一次
4、其他：详见养护管理手册</t>
  </si>
  <si>
    <t>-7</t>
  </si>
  <si>
    <t>主鞍室及鞍室保洁</t>
  </si>
  <si>
    <t>1、部位：鞍室及鞍室
2、内容：鞍室内部清洁
3、频次：每月一次
4、其他：详见养护管理手册</t>
  </si>
  <si>
    <t>跨线桥</t>
  </si>
  <si>
    <t>1、部位：跨线桥上伸缩装置
2、内容：机械方式对伸缩缝进行清洁
3、频次：每月一次
4、其他：详见养护管理手册</t>
  </si>
  <si>
    <t>机动车道护栏及安全道护栏</t>
  </si>
  <si>
    <t>1、部位：护栏
2、内容：对护栏进行清洁
3、频次：每月一次
4、其他：详见养护管理手册</t>
  </si>
  <si>
    <t>泄水口清理</t>
  </si>
  <si>
    <t>1、部位：北引桥两侧声屏障
2、内容：对声屏障进行清洁
3、频次：每周二次
4、其他：详见养护管理手册</t>
  </si>
  <si>
    <t>个</t>
  </si>
  <si>
    <t>104-1</t>
  </si>
  <si>
    <t>隧道养护</t>
  </si>
  <si>
    <t>隧道路面巡视、清洁</t>
  </si>
  <si>
    <t>隧道路面巡视</t>
  </si>
  <si>
    <t>1、部位：全隧道路面
2、内容：巡查并清理路面杂物等
3、频次：每天1次
4、其他：详见养护管理手册</t>
  </si>
  <si>
    <t>保护区设施巡查</t>
  </si>
  <si>
    <t>1、部位：全隧道保护区内
2、内容：巡查并清理路面杂物等
3、频次：每天1次
4、其他：详见养护管理手册</t>
  </si>
  <si>
    <t>1、部位：隧道行车道
2、内容：人工配合机械进行路面清扫和洒水
3、频次：每天1次
4、其他：详见养护管理手册</t>
  </si>
  <si>
    <t>1、部位：隧道行车道
2、方式：采用高压水枪或洒水车洗，配合人工清洗
3、频次：每月1次
4、其他：详见养护管理手册</t>
  </si>
  <si>
    <t>隧道结构检查</t>
  </si>
  <si>
    <t>路面经常检查</t>
  </si>
  <si>
    <t>1、部位：隧道土建结构（含交安设施）
2、方式：目测或配合简单工具进行测量
3、频率：每月1次
4、其他：详见养护管理手册</t>
  </si>
  <si>
    <t>混凝土结构经常检查</t>
  </si>
  <si>
    <t>1、部位：全隧道及隧道匝道（含附属设施）
2、方式：目测或配合简单工具进行测量
3、频次：每月1次
4、其他：详见养护管理手册</t>
  </si>
  <si>
    <t>附属设施经常检查</t>
  </si>
  <si>
    <t>1、部位：全隧道附属设施
2、方式：目测或配合简单工具进行测量
3、频次：每月1次
4、其他：详见养护管理手册</t>
  </si>
  <si>
    <t>装饰板（含箱门）清洗</t>
  </si>
  <si>
    <t>1、部位：隧道全线装饰板（含箱门）
2、方式：采用洗墙车清洁，湿法清洁
3、频率：每月2次
4、其他：详见养护管理手册</t>
  </si>
  <si>
    <t>防撞墙清洗</t>
  </si>
  <si>
    <t>1、部位：隧道全线防撞墙
2、方式：采用人工或机械进行清洁
3、频率：每月1次
4、其他：详见养护管理手册</t>
  </si>
  <si>
    <t>顶板除尘</t>
  </si>
  <si>
    <t>1、部位：隧道全线顶板部位
2、方式：采用人工或机械进行清洁
3、频率：每半年1次
4、其他：详见养护管理手册</t>
  </si>
  <si>
    <t>-f</t>
  </si>
  <si>
    <t>光过渡段遮光棚清洗</t>
  </si>
  <si>
    <t>1、部位：隧道洞口遮光棚外表
2、内容：采用人工或机械进行清洁，湿法清洁
3、频率：每季度1次
4、其他：详见养护管理手册</t>
  </si>
  <si>
    <t>项</t>
  </si>
  <si>
    <t>-g</t>
  </si>
  <si>
    <t>诱导标志保洁</t>
  </si>
  <si>
    <t>1、部位：隧道全线诱导标志
2、内容：人工清理，随清扫工作进行
3、频率：每月2次
4、其他：详见养护管理手册</t>
  </si>
  <si>
    <t>-h</t>
  </si>
  <si>
    <t>电缆、消防廊道清理</t>
  </si>
  <si>
    <t>1、部位：隧道内部电缆廊道、消防廊道
2、内容：采用人工或机械进行清扫
3、频率：每季度1次
4、其他：详见养护管理手册</t>
  </si>
  <si>
    <t>-i</t>
  </si>
  <si>
    <t>拦道器保洁、维修</t>
  </si>
  <si>
    <t>1、部位：隧道内部夹层
2、内容：清理隧道夹层杂物
3、频率：每月2次
4、其他：详见养护管理手册</t>
  </si>
  <si>
    <t>-j</t>
  </si>
  <si>
    <t>龙门架保洁</t>
  </si>
  <si>
    <t>1、部位：隧道内部夹层
2、内容：清理隧道夹层杂物
3、频率：每月1次
4、其他：详见养护管理手册</t>
  </si>
  <si>
    <t>座</t>
  </si>
  <si>
    <t>-k</t>
  </si>
  <si>
    <t>隧道附属设施保洁</t>
  </si>
  <si>
    <t>楼梯扶手及护栏保洁</t>
  </si>
  <si>
    <t>1、部位：隧道护栏及逃生楼梯
2、内容：人工清洁为主，湿法清洁，采用中性清洁剂
3、频率：每月1次
4、其他：详见养护管理手册</t>
  </si>
  <si>
    <t>卷帘门保洁</t>
  </si>
  <si>
    <t>1、部位：隧道内部卷帘门
2、内容：人工或机械清洁，湿法清洁，采用中性清洁剂
3、频率：每月1次
4、其他：详见养护管理手册</t>
  </si>
  <si>
    <t>扇</t>
  </si>
  <si>
    <t>逃生门保洁</t>
  </si>
  <si>
    <t>1、部位：隧道内部逃生门
2、内容：人工或机械清洁，湿法清洁，采用中性清洁剂
3、频率：每月1次
4、其他：详见养护管理手册</t>
  </si>
  <si>
    <t>人防门保洁</t>
  </si>
  <si>
    <t>1、部位：隧道内部逃生楼梯
2、内容：人工清扫逃生楼梯，清除障碍物
3、频率：每周1次
4、其他：详见养护管理手册</t>
  </si>
  <si>
    <t>洞口花岗岩保洁</t>
  </si>
  <si>
    <t>1、部位：隧道洞口花岗岩
2、内容：人工或机械清洁，湿法清洁，采用中性清洁剂
3、频率：每月1次
4、其他：详见养护管理手册</t>
  </si>
  <si>
    <t>交通标线清洗</t>
  </si>
  <si>
    <t>1、部位：隧道全线路面标线
2、内容：机械清洁为主，局部人工清洁
3、频率：每月1次
4、其他：详见养护管理手册</t>
  </si>
  <si>
    <t>105-1</t>
  </si>
  <si>
    <t>泵房与排水设施养护</t>
  </si>
  <si>
    <t xml:space="preserve"> </t>
  </si>
  <si>
    <t>边沟捡拾、冲洗</t>
  </si>
  <si>
    <t>边沟捡拾</t>
  </si>
  <si>
    <t>1、部位：隧道内部边沟
2、内容：人工捡拾清理
3、频率：每月1次
4、其他：详见养护管理手册</t>
  </si>
  <si>
    <t>边沟冲洗</t>
  </si>
  <si>
    <t>1、部位：隧道内部边沟
2、内容：机械冲洗为主，局部人工清洗
3、频率：每月1次
4、其他：详见养护管理手册</t>
  </si>
  <si>
    <t>横截沟清淤、捡拾</t>
  </si>
  <si>
    <t>1、部位：隧道全线横截沟
2、内容：人工捡拾清理
3、频率：每月1次
4、其他：详见养护管理手册</t>
  </si>
  <si>
    <t>横截沟冲洗</t>
  </si>
  <si>
    <t>1、部位：隧道全线横截沟
2、内容：机械冲洗为主，局部人工清洗
3、频率：每月1次
4、其他：详见养护管理手册</t>
  </si>
  <si>
    <t>雨水泵房</t>
  </si>
  <si>
    <t>雨水泵房保洁</t>
  </si>
  <si>
    <t>1、部位：隧道全线雨水泵房
2、内容：人工清洁为主
3、频率：每月1次
4、其他：详见养护管理手册</t>
  </si>
  <si>
    <t>雨水泵房清捞</t>
  </si>
  <si>
    <t>1、部位：隧道全线雨水泵房
2、内容：人工清捞
3、频率：每季度1次
4、其他：详见养护管理手册</t>
  </si>
  <si>
    <r>
      <rPr>
        <sz val="10"/>
        <rFont val="Times New Roman"/>
        <charset val="134"/>
      </rPr>
      <t>m</t>
    </r>
    <r>
      <rPr>
        <vertAlign val="superscript"/>
        <sz val="10"/>
        <rFont val="Times New Roman"/>
        <charset val="134"/>
      </rPr>
      <t>3</t>
    </r>
  </si>
  <si>
    <t>废水泵房、消防泵房</t>
  </si>
  <si>
    <t>废水泵房、消防泵房保洁</t>
  </si>
  <si>
    <t>1、部位：隧道全线废水泵房、消防泵房
2、内容：人工清洁泵房内部
3、频率：每月1次
4、其他：详见养护管理手册</t>
  </si>
  <si>
    <t>废水泵房清捞</t>
  </si>
  <si>
    <t>1、部位：隧道全线废水泵房、消防泵房
2、内容：人工清捞
3、频率：每月1次
4、其他：详见养护管理手册</t>
  </si>
  <si>
    <t>垃圾清运</t>
  </si>
  <si>
    <t>1、部位：隧道夜间养护清理的垃圾
2、内容：将垃圾用清扫车运出
3、频率：每2天1次
4、其他：详见养护管理手册</t>
  </si>
  <si>
    <t>106-1</t>
  </si>
  <si>
    <t>其他设施养护</t>
  </si>
  <si>
    <t>风塔保洁</t>
  </si>
  <si>
    <t>风塔外墙清洗</t>
  </si>
  <si>
    <t>1、部位：隧道2处风塔外墙表面
2、内容：人工配合机械清洁
3、频率：每年1次
4、其他：详见养护管理手册</t>
  </si>
  <si>
    <t>风塔内部、占地保洁</t>
  </si>
  <si>
    <t>1、部位：隧道工作井内部房间、走廊清洁及占地范围内
2、内容：人工配合机械清洁
3、频率：每周1次
4、其他：详见养护管理手册</t>
  </si>
  <si>
    <t>24小时通行安全设施设置</t>
  </si>
  <si>
    <t>1、部位：桥隧养护安全设施
2、内容：人工清洁，拾捡垃圾
3、频率：每天1次
4、其他：详见养护管理手册</t>
  </si>
  <si>
    <t>次</t>
  </si>
  <si>
    <t>综合管理站保洁</t>
  </si>
  <si>
    <t>1、部位：管理站内
2、内容：人工清洁，拾捡垃圾
3、频率：每年1次
4、其他：详见养护管理手册</t>
  </si>
  <si>
    <t>应急救援基地外墙清洗及内部保洁</t>
  </si>
  <si>
    <t>1、部位：应急救援基地内外
2、内容：人工清洁，拾捡垃圾
3、频率：每月1次
4、其他：详见养护管理手册</t>
  </si>
  <si>
    <t>隧道及工作井渗漏水排查</t>
  </si>
  <si>
    <t>1、部位：全隧道及工作井
2、内容：人工清洁，拾捡垃圾
3、频率：每月1次
4、其他：详见养护管理手册</t>
  </si>
  <si>
    <t>配电房保洁</t>
  </si>
  <si>
    <t>江北35kv配电房外墙清洗及占地保洁</t>
  </si>
  <si>
    <t>1、部位：配电房内外
2、内容：人工清洁，拾捡垃圾
3、频率：每月1次
4、其他：详见养护管理手册</t>
  </si>
  <si>
    <t>107-1</t>
  </si>
  <si>
    <t>隧道机电设施养护</t>
  </si>
  <si>
    <t>机电系统日常巡查</t>
  </si>
  <si>
    <t>1、部位：对隧道范围内机电设备进行日常巡查
2、内容：人工及车行配合简单工具进行巡查
3、频次：每日1次
4、其他：详见养护管理手册</t>
  </si>
  <si>
    <t>供配电系统养护</t>
  </si>
  <si>
    <t>1、部位：对电力变压器、低压开关柜、馈电柜、配电箱、应急电源及设备控制箱等设备定期进行专业检查
2、内容：人工配合专业设备进行检查
3、频次：每月1次
4、其他：详见养护管理手册</t>
  </si>
  <si>
    <t>通风系统养护</t>
  </si>
  <si>
    <t>1、部位：对隧道射流风机、轴流风机及控制箱等设备定期进行专业检查
2、内容：人工配合专业设备进行检查
3、频次：详见附录
4、其他：详见养护管理手册</t>
  </si>
  <si>
    <t>照明系统养护</t>
  </si>
  <si>
    <t>1、部位：对隧道范围内照明灯具及照明控制箱等设备定期进行专业检查
2、方式：人工配合专业设备进行检查
3、频次：详见附录
4、其他：详见养护管理手册</t>
  </si>
  <si>
    <t>消防及给排水系统养护</t>
  </si>
  <si>
    <t>1、部位：对隧道行车道、消防泵房、雨水泵房、废水泵房范围内消防设备、排水设施及管道等定期进行专业检查
2、内容：人工配合专业设备进行检查
3、频次：详见附录
4、其他：详见养护管理手册</t>
  </si>
  <si>
    <t>中央监控系统养护</t>
  </si>
  <si>
    <t>1、部位：对隧道管养范围内服务器、工作站、交换机及监控中心设备等定期进行专业检查
2、内容：人工配合专业设备进行检查
3、频次：详见附录
4、其他：详见养护管理手册</t>
  </si>
  <si>
    <t>交通监控系统养护</t>
  </si>
  <si>
    <t>1、部位：对隧道范围内交通信号灯、可变情报板、车辆检测器及视频分析仪等定期进行专业检查
2、内容：人工配合专业设备进行检查
3、频次：详见附录
4、其他：详见养护管理手册</t>
  </si>
  <si>
    <t>设备监控系统养护</t>
  </si>
  <si>
    <t>1、部位：对隧道范围内PLC监控柜、设备远程控制箱、光照度仪及光亮度仪等定期进行专业检查
2、内容：人工配合专业设备进行检查
3、频次：详见附录
4、其他：详见养护管理手册</t>
  </si>
  <si>
    <t>广播及电话子系统养护</t>
  </si>
  <si>
    <t>1、部位：对隧道范围内紧急电话系统及广播系统等设备定期进行专业检查
2、内容：人工配合专业设备进行检查
3、频次：详见附录
4、其他：详见养护管理手册</t>
  </si>
  <si>
    <t>无线通信子系统养护</t>
  </si>
  <si>
    <t>1、部位：对隧道范围内中继转发站、光纤直放站近远端机、天线及手持台等设备定期进行专业检查
2、内容：人工配合专业设备进行检查
3、频次：详见附录
4、其他：详见养护管理手册</t>
  </si>
  <si>
    <t>高清视频监控子系统养护</t>
  </si>
  <si>
    <t>1、部位：对隧道范围内高清摄像机、核心交换机及视频服务器等设备定期进行专业检查
2、内容：人工配合专业设备进行检查
3、频次：详见附录
4、其他：详见养护管理手册</t>
  </si>
  <si>
    <t>-l</t>
  </si>
  <si>
    <t>火灾报警系统养护</t>
  </si>
  <si>
    <t>1、部位：对隧道范围内FAS工作站、控制主机、火灾报警按钮、光纤测温系统及其它传感器等设备定期进行专业检查
2、内容：人工配合专业设备进行检查
3、频次：详见附录
4、其他：详见养护管理手册</t>
  </si>
  <si>
    <t>-m</t>
  </si>
  <si>
    <t>电源、综合布线养护</t>
  </si>
  <si>
    <t>1、部位：对隧道范围内中央控制室、自动配电柜、USP电源、电池、光纤、标准机柜、控制电源线等设备定期进行专业检查
2、内容：人工配合专业设备进行检查
3、频次：详见养护管理手册
4、其他：详见养护管理手册</t>
  </si>
  <si>
    <t>-n</t>
  </si>
  <si>
    <t>隧道健康监测系统数据分析及系统维护</t>
  </si>
  <si>
    <r>
      <rPr>
        <sz val="10"/>
        <rFont val="Times New Roman"/>
        <charset val="134"/>
      </rPr>
      <t>1</t>
    </r>
    <r>
      <rPr>
        <sz val="10"/>
        <rFont val="宋体"/>
        <charset val="134"/>
      </rPr>
      <t>、部位：对隧道范围内进行健康监测系统数据分析及系统维护</t>
    </r>
    <r>
      <rPr>
        <sz val="10"/>
        <rFont val="Times New Roman"/>
        <charset val="134"/>
      </rPr>
      <t xml:space="preserve">
2</t>
    </r>
    <r>
      <rPr>
        <sz val="10"/>
        <rFont val="宋体"/>
        <charset val="134"/>
      </rPr>
      <t>、内容：人工配合专业设备进行检查</t>
    </r>
    <r>
      <rPr>
        <sz val="10"/>
        <rFont val="Times New Roman"/>
        <charset val="134"/>
      </rPr>
      <t xml:space="preserve">
3</t>
    </r>
    <r>
      <rPr>
        <sz val="10"/>
        <rFont val="宋体"/>
        <charset val="134"/>
      </rPr>
      <t>、频次：详见养护管理手册</t>
    </r>
    <r>
      <rPr>
        <sz val="10"/>
        <rFont val="Times New Roman"/>
        <charset val="134"/>
      </rPr>
      <t xml:space="preserve">
4</t>
    </r>
    <r>
      <rPr>
        <sz val="10"/>
        <rFont val="宋体"/>
        <charset val="134"/>
      </rPr>
      <t>、其他：详见养护管理手册</t>
    </r>
  </si>
  <si>
    <t>-o</t>
  </si>
  <si>
    <t>消防火灾自动报警系统维修项</t>
  </si>
  <si>
    <t>1、部位：对隧道范围内消防火灾自动报警系统维修项
2、内容：人工配合专业设备进行维修
3、频次：详见养护管理手册
4、其他：详见养护管理手册</t>
  </si>
  <si>
    <t>-p</t>
  </si>
  <si>
    <t>管理中心</t>
  </si>
  <si>
    <t>1、部位：对管理中心内机电定期进行专项检查
2、内容：人工配合专业设备进行检查
3、频次：详见养护管理手册
4、其他：详见养护管理手册</t>
  </si>
  <si>
    <t>-q</t>
  </si>
  <si>
    <t>桥梁照明系统</t>
  </si>
  <si>
    <t>1、部位：对桥梁范围内机电定期进行专项检查
2、内容：人工配合专业设备进行检查
3、频次：详见养护管理手册
4、其他：详见养护管理手册</t>
  </si>
  <si>
    <t>-r</t>
  </si>
  <si>
    <t>应急救援基地</t>
  </si>
  <si>
    <t>1、部位：对应急救援基地内机电定期进行专项检查
2、内容：人工配合专业设备进行检查
3、频次：详见养护管理手册
4、其他：详见养护管理手册</t>
  </si>
  <si>
    <t>-s</t>
  </si>
  <si>
    <t>限额以下的日常维修、更换费（含主材）</t>
  </si>
  <si>
    <t>1、部位：对隧道、桥梁范围内限额以下维修、更换费（含主材）
2、内容：人工配合专业设备进行维修、更换
3、频次：详见养护管理手册
4、其他：详见养护管理手册</t>
  </si>
  <si>
    <t>108-1</t>
  </si>
  <si>
    <t>1、作业前进行防撞车、巡视车检查，确保工作正常
2、作业前检查封道使用的警示牌、警示灯、反光锥桶等封道设施是否存在缺失、损坏并及时增补、修复
3、每日凌晨00:00按照隧道半封闭养护作业规范进行隧道全线摆放反光锥桶、警示灯、警示牌封道
4、每日凌晨05:00前撤除隧道封闭区域，恢复隧道正常通行</t>
  </si>
  <si>
    <t>2766.7</t>
  </si>
  <si>
    <t>109-1</t>
  </si>
  <si>
    <t>土建结构保养维修及病害处治</t>
  </si>
  <si>
    <t>设备箱门、道口设施油漆（100%整体出新）、道路维修、交通标志牌、标线、风塔内墙涂装、装饰工程、其他维修工程</t>
  </si>
  <si>
    <t>110-1</t>
  </si>
  <si>
    <t>绿化养护</t>
  </si>
  <si>
    <t>111-1</t>
  </si>
  <si>
    <t>备品备件</t>
  </si>
  <si>
    <t>112-1</t>
  </si>
  <si>
    <t>值班值守</t>
  </si>
  <si>
    <t>消控室值守</t>
  </si>
  <si>
    <t>1、消控室24小时应急值守；
2、对值守期间的异常情况进行上报以及应急处置。
3、1处，每班两个人，四班三运转。</t>
  </si>
  <si>
    <t>工日</t>
  </si>
  <si>
    <t>2920</t>
  </si>
  <si>
    <t>10KV高压中心站值守</t>
  </si>
  <si>
    <t>1、浦口、梅子洲、新10KV高压中心站24小时日常值守；
2、对值守期间的异常情况进行上报以及应急处置
3、三处，每班两人，四班三运转。</t>
  </si>
  <si>
    <t>8760</t>
  </si>
  <si>
    <t>岗亭值守</t>
  </si>
  <si>
    <t>四班三运转，3处，每班2人</t>
  </si>
  <si>
    <t>隧道应急值守</t>
  </si>
  <si>
    <r>
      <rPr>
        <sz val="10"/>
        <rFont val="Times New Roman"/>
        <charset val="134"/>
      </rPr>
      <t>1</t>
    </r>
    <r>
      <rPr>
        <sz val="10"/>
        <rFont val="宋体"/>
        <charset val="134"/>
      </rPr>
      <t>、隧道进出口应急值守</t>
    </r>
    <r>
      <rPr>
        <sz val="10"/>
        <rFont val="Times New Roman"/>
        <charset val="134"/>
      </rPr>
      <t xml:space="preserve">
2</t>
    </r>
    <r>
      <rPr>
        <sz val="10"/>
        <rFont val="宋体"/>
        <charset val="134"/>
      </rPr>
      <t>、对隧道发生应急事件（火灾、突发安全隐患）进行应急处置</t>
    </r>
    <r>
      <rPr>
        <sz val="10"/>
        <rFont val="Times New Roman"/>
        <charset val="134"/>
      </rPr>
      <t xml:space="preserve">
3</t>
    </r>
    <r>
      <rPr>
        <sz val="10"/>
        <rFont val="宋体"/>
        <charset val="134"/>
      </rPr>
      <t>、四班三运转，</t>
    </r>
    <r>
      <rPr>
        <sz val="10"/>
        <rFont val="Times New Roman"/>
        <charset val="134"/>
      </rPr>
      <t>2</t>
    </r>
    <r>
      <rPr>
        <sz val="10"/>
        <rFont val="宋体"/>
        <charset val="134"/>
      </rPr>
      <t>处，每班两人</t>
    </r>
  </si>
  <si>
    <t>5840</t>
  </si>
  <si>
    <t>113-1</t>
  </si>
  <si>
    <t>空调</t>
  </si>
  <si>
    <t>根据往年各年度预算价预估，按实结算</t>
  </si>
  <si>
    <t>114-1</t>
  </si>
  <si>
    <t>养护项目管理费</t>
  </si>
  <si>
    <t>养护管理单位项目管理费</t>
  </si>
  <si>
    <t>信息化费</t>
  </si>
  <si>
    <r>
      <rPr>
        <b/>
        <sz val="10"/>
        <rFont val="宋体"/>
        <charset val="134"/>
      </rPr>
      <t>清单</t>
    </r>
    <r>
      <rPr>
        <b/>
        <sz val="10"/>
        <rFont val="Times New Roman"/>
        <charset val="134"/>
      </rPr>
      <t xml:space="preserve">  </t>
    </r>
    <r>
      <rPr>
        <b/>
        <sz val="10"/>
        <rFont val="宋体"/>
        <charset val="134"/>
      </rPr>
      <t>第</t>
    </r>
    <r>
      <rPr>
        <b/>
        <sz val="10"/>
        <rFont val="Times New Roman"/>
        <charset val="134"/>
      </rPr>
      <t>100</t>
    </r>
    <r>
      <rPr>
        <b/>
        <sz val="10"/>
        <rFont val="宋体"/>
        <charset val="134"/>
      </rPr>
      <t>章</t>
    </r>
    <r>
      <rPr>
        <b/>
        <sz val="10"/>
        <rFont val="Times New Roman"/>
        <charset val="134"/>
      </rPr>
      <t xml:space="preserve">  </t>
    </r>
    <r>
      <rPr>
        <b/>
        <sz val="10"/>
        <rFont val="宋体"/>
        <charset val="134"/>
      </rPr>
      <t>应天大街长江隧道   合计人民币</t>
    </r>
  </si>
  <si>
    <r>
      <rPr>
        <b/>
        <sz val="10"/>
        <rFont val="宋体"/>
        <charset val="134"/>
      </rPr>
      <t>元</t>
    </r>
  </si>
  <si>
    <r>
      <rPr>
        <b/>
        <sz val="18"/>
        <rFont val="宋体"/>
        <charset val="134"/>
      </rPr>
      <t>第</t>
    </r>
    <r>
      <rPr>
        <b/>
        <sz val="18"/>
        <rFont val="Times New Roman"/>
        <charset val="134"/>
      </rPr>
      <t>100</t>
    </r>
    <r>
      <rPr>
        <b/>
        <sz val="18"/>
        <rFont val="宋体"/>
        <charset val="134"/>
      </rPr>
      <t>章</t>
    </r>
    <r>
      <rPr>
        <b/>
        <sz val="18"/>
        <rFont val="Times New Roman"/>
        <charset val="134"/>
      </rPr>
      <t xml:space="preserve">  </t>
    </r>
    <r>
      <rPr>
        <b/>
        <sz val="18"/>
        <rFont val="宋体"/>
        <charset val="134"/>
      </rPr>
      <t>日常养护费(定淮门长江隧道)</t>
    </r>
  </si>
  <si>
    <r>
      <rPr>
        <b/>
        <sz val="10"/>
        <rFont val="宋体"/>
        <charset val="134"/>
      </rPr>
      <t>子目号</t>
    </r>
  </si>
  <si>
    <r>
      <rPr>
        <b/>
        <sz val="10"/>
        <rFont val="宋体"/>
        <charset val="134"/>
      </rPr>
      <t>子目名称</t>
    </r>
  </si>
  <si>
    <r>
      <rPr>
        <b/>
        <sz val="10"/>
        <rFont val="宋体"/>
        <charset val="134"/>
      </rPr>
      <t>单位</t>
    </r>
  </si>
  <si>
    <r>
      <rPr>
        <b/>
        <sz val="10"/>
        <rFont val="宋体"/>
        <charset val="134"/>
      </rPr>
      <t>数量</t>
    </r>
  </si>
  <si>
    <t>隧道路面巡视、捡拾</t>
  </si>
  <si>
    <r>
      <rPr>
        <sz val="10"/>
        <rFont val="Times New Roman"/>
        <charset val="134"/>
      </rPr>
      <t>1000m</t>
    </r>
    <r>
      <rPr>
        <vertAlign val="superscript"/>
        <sz val="10"/>
        <rFont val="Times New Roman"/>
        <charset val="134"/>
      </rPr>
      <t>2</t>
    </r>
  </si>
  <si>
    <t>1、部位：隧道行车道
2、内容：人工配合机械进行路面清扫和洒水
3、频次：每2天1次
4、其他：详见养护管理手册</t>
  </si>
  <si>
    <t>32397.691</t>
  </si>
  <si>
    <t>隧道主体设施日常巡查</t>
  </si>
  <si>
    <t>1、部位：隧道土建结构（含交安设施）
2、方式：目测或配合简单工具进行测量
3、频率：每日1次
4、其他：详见养护管理手册</t>
  </si>
  <si>
    <t>隧道经常检查</t>
  </si>
  <si>
    <t>4172.154</t>
  </si>
  <si>
    <t>渗漏水排查</t>
  </si>
  <si>
    <t>1、部位：全隧道内
2、内容：巡查并清理渗漏水情况等
3、频次：每天1次
4、其他：详见养护管理手册</t>
  </si>
  <si>
    <r>
      <rPr>
        <sz val="10"/>
        <rFont val="Times New Roman"/>
        <charset val="134"/>
      </rPr>
      <t>km·</t>
    </r>
    <r>
      <rPr>
        <sz val="10"/>
        <rFont val="宋体"/>
        <charset val="134"/>
      </rPr>
      <t>次</t>
    </r>
  </si>
  <si>
    <t>369.504</t>
  </si>
  <si>
    <t>逃生通道保洁</t>
  </si>
  <si>
    <t>1、部位：隧道内部逃生通道及夹层部位
2、内容：采用人工或机械进行清扫
3、频率：每季度1次
4、其他：详见养护管理手册</t>
  </si>
  <si>
    <t>电缆、排烟廊道清理</t>
  </si>
  <si>
    <t>1、部位：隧道内部电缆廊道、排烟廊道
2、内容：采用人工或机械进行清扫
3、频率：每月1次
4、其他：详见养护管理手册</t>
  </si>
  <si>
    <t>10m</t>
  </si>
  <si>
    <t>1、部位：隧道护栏及逃生楼梯
2、内容：人工清洁为主，湿法清洁，采用中性清洁剂
3、频率：每季度1次
4、其他：详见养护管理手册</t>
  </si>
  <si>
    <t>1、部位：隧道洞口花岗岩装饰板
2、内容：人工或机械清洁，湿法清洁，采用中性清洁剂
3、频率：每季度1次
4、其他：详见养护管理手册</t>
  </si>
  <si>
    <t>1、部位：隧道内部边沟
2、内容：人工捡拾清理
3、频率：每天1次
4、其他：详见养护管理手册</t>
  </si>
  <si>
    <t>1、部位：隧道全线横截沟
2、内容：人工捡拾清理
3、频率：每天1次
4、其他：详见养护管理手册</t>
  </si>
  <si>
    <t>1000m</t>
  </si>
  <si>
    <t>1、部位：隧道全线横截沟
2、内容：机械冲洗为主，局部人工清洗
3、频率：每月2次
4、其他：详见养护管理手册</t>
  </si>
  <si>
    <t>73.0353</t>
  </si>
  <si>
    <t>1、部位：隧道全线废水泵房、消防泵房
2、内容：人工清捞
3、频率：每季度1次
4、其他：详见养护管理手册</t>
  </si>
  <si>
    <t>1、部位：隧道夜间养护清理的垃圾
2、内容：将垃圾用清扫车运出
3、频率：每天1次
4、其他：详见养护管理手册</t>
  </si>
  <si>
    <t>风塔内部保洁</t>
  </si>
  <si>
    <t>1、部位：隧道工作井内部房间及走廊清洁
2、内容：人工配合机械清洁
3、频率：每周1次
4、其他：详见养护管理手册</t>
  </si>
  <si>
    <t>风塔占地保洁</t>
  </si>
  <si>
    <t>1、部位：风塔外部占地区域
2、内容：人工清洁，拾捡垃圾
3、频率：每月1次
4、其他：详见养护管理手册</t>
  </si>
  <si>
    <t>管理中心24小时通行安全设施设置</t>
  </si>
  <si>
    <t>1、部位：管理中心
2、内容：定时检查维修保养
3、频率：每半年1次
4、其他：详见养护管理手册</t>
  </si>
  <si>
    <t>管理中心车棚保养及车位线出新</t>
  </si>
  <si>
    <t>1、部位：管理中心内
2、内容：定期维护出新
3、频率：每年1次
4、其他：详见养护管理手册</t>
  </si>
  <si>
    <t>侧墙排水槽清理、防火隔墙清扫</t>
  </si>
  <si>
    <t>1、部位：管理中心内
2、内容：人工清洁，拾捡垃圾
3、频率：每天1次
4、其他：详见养护管理手册</t>
  </si>
  <si>
    <t>防冲撞护栏、路面捡拾及彩色防滑路面检查</t>
  </si>
  <si>
    <t>1、部位：管理中心内
2、内容：人工清洁
3、频率：每天1次
4、其他：详见养护管理手册</t>
  </si>
  <si>
    <t>洞口10/0.4KV配电房内部保洁</t>
  </si>
  <si>
    <t>1、部位：隧道洞口配电房内部清洁
2、内容：人工配合机械清扫
3、频率：每周1次
4、其他：详见养护管理手册</t>
  </si>
  <si>
    <t>10kv变电站</t>
  </si>
  <si>
    <t>1、部位：10kv中心变电站内部清洁
2、内容：人工配合机械清扫
3、频率：每日1次
4、其他：详见养护管理手册</t>
  </si>
  <si>
    <t>1、部位：对隧道范围内机电设备进行日常巡查
2、内容：人工及车行配合简单工具进行巡查
3、频次：每天1次
4、其他：详见养护管理手册</t>
  </si>
  <si>
    <t>48309.582</t>
  </si>
  <si>
    <t>1、部位：对电力变压器、低压开关柜、馈电柜、配电箱、应急电源及设备控制箱等设备定期进行专业检查
2、内容：人工配合专业设备进行检查
3、频次：详见附录
4、其他：详见养护管理手册</t>
  </si>
  <si>
    <t>隧道喷淋设施养护</t>
  </si>
  <si>
    <t>1、部位：隧道喷淋设施的电源及设备控制箱等设备定期进行专业检查
2、内容：人工配合专业设备进行检查
3、频次：详见附录
4、其他：详见养护管理手册</t>
  </si>
  <si>
    <t>监控系统养护</t>
  </si>
  <si>
    <t>1、部位：对隧道内喷淋监控设备等定期进行专业检查
2、内容：人工配合专业设备进行检查
3、频次：详见附录
4、其他：详见养护管理手册</t>
  </si>
  <si>
    <t>消防管道系统养护</t>
  </si>
  <si>
    <t>1、部位：对隧道范围内消防管道、阀门等设备定期进行专业检查
2、方式：人工配合专业设备进行检查
3、频次：详见附录
4、其他：详见养护管理手册</t>
  </si>
  <si>
    <t>泡沫—水喷雾系统养护</t>
  </si>
  <si>
    <t>1、部位：对隧道泡沫—水喷雾等设施等定期进行专业检查
2、内容：人工配合专业设备进行检查
3、频次：详见附录
4、其他：详见养护管理手册</t>
  </si>
  <si>
    <t>感温及报警系统养护</t>
  </si>
  <si>
    <t>1、部位：对隧道范围内FAS工作站、控制主机、火灾报警按钮、光纤测感温系统及其它传感器等设备定期进行专业检查
2、内容：人工配合专业设备进行检查
3、频次：详见附录
4、其他：详见养护管理手册</t>
  </si>
  <si>
    <t>养护其他费</t>
  </si>
  <si>
    <t>包括隧道结构、机电、消防设施及路面维修等</t>
  </si>
  <si>
    <t>全车道封闭费用</t>
  </si>
  <si>
    <t>1次·次</t>
  </si>
  <si>
    <t>渗漏水值班值守、巡查</t>
  </si>
  <si>
    <t>消防控制室值班值守</t>
  </si>
  <si>
    <t>高压中心站值班值守</t>
  </si>
  <si>
    <t xml:space="preserve">-i </t>
  </si>
  <si>
    <t>保安岗亭值班值守</t>
  </si>
  <si>
    <t>渗漏水巡查岗</t>
  </si>
  <si>
    <r>
      <rPr>
        <b/>
        <sz val="10"/>
        <rFont val="宋体"/>
        <charset val="134"/>
      </rPr>
      <t>清单</t>
    </r>
    <r>
      <rPr>
        <b/>
        <sz val="10"/>
        <rFont val="Times New Roman"/>
        <charset val="134"/>
      </rPr>
      <t xml:space="preserve">  </t>
    </r>
    <r>
      <rPr>
        <b/>
        <sz val="10"/>
        <rFont val="宋体"/>
        <charset val="134"/>
      </rPr>
      <t>第</t>
    </r>
    <r>
      <rPr>
        <b/>
        <sz val="10"/>
        <rFont val="Times New Roman"/>
        <charset val="134"/>
      </rPr>
      <t>100</t>
    </r>
    <r>
      <rPr>
        <b/>
        <sz val="10"/>
        <rFont val="宋体"/>
        <charset val="134"/>
      </rPr>
      <t>章</t>
    </r>
    <r>
      <rPr>
        <b/>
        <sz val="10"/>
        <rFont val="Times New Roman"/>
        <charset val="134"/>
      </rPr>
      <t xml:space="preserve">  </t>
    </r>
    <r>
      <rPr>
        <b/>
        <sz val="10"/>
        <rFont val="宋体"/>
        <charset val="134"/>
      </rPr>
      <t>定淮门长江隧道</t>
    </r>
    <r>
      <rPr>
        <b/>
        <sz val="10"/>
        <rFont val="Times New Roman"/>
        <charset val="134"/>
      </rPr>
      <t xml:space="preserve">  </t>
    </r>
    <r>
      <rPr>
        <b/>
        <sz val="10"/>
        <rFont val="宋体"/>
        <charset val="134"/>
      </rPr>
      <t>合计人民币</t>
    </r>
  </si>
  <si>
    <r>
      <rPr>
        <b/>
        <sz val="18"/>
        <rFont val="宋体"/>
        <charset val="134"/>
      </rPr>
      <t>第</t>
    </r>
    <r>
      <rPr>
        <b/>
        <sz val="18"/>
        <rFont val="Times New Roman"/>
        <charset val="134"/>
      </rPr>
      <t>200</t>
    </r>
    <r>
      <rPr>
        <b/>
        <sz val="18"/>
        <rFont val="宋体"/>
        <charset val="134"/>
      </rPr>
      <t>章</t>
    </r>
    <r>
      <rPr>
        <b/>
        <sz val="18"/>
        <rFont val="Times New Roman"/>
        <charset val="134"/>
      </rPr>
      <t xml:space="preserve">  </t>
    </r>
    <r>
      <rPr>
        <b/>
        <sz val="18"/>
        <rFont val="宋体"/>
        <charset val="134"/>
      </rPr>
      <t>检（监）测费（应天大街长江隧道）</t>
    </r>
  </si>
  <si>
    <t>201</t>
  </si>
  <si>
    <t>检（监）测费</t>
  </si>
  <si>
    <t>201-1</t>
  </si>
  <si>
    <t>按照相关行业、技术规范要求提供电力设备预防性检测，结构监测，河床定期监测，渗漏水检查，消防检测，防雷检测，桥梁健康监测系统数据分析及系统维护检（监）测报告</t>
  </si>
  <si>
    <r>
      <rPr>
        <b/>
        <sz val="10"/>
        <rFont val="宋体"/>
        <charset val="134"/>
      </rPr>
      <t>清单</t>
    </r>
    <r>
      <rPr>
        <b/>
        <sz val="10"/>
        <rFont val="Times New Roman"/>
        <charset val="134"/>
      </rPr>
      <t xml:space="preserve">  </t>
    </r>
    <r>
      <rPr>
        <b/>
        <sz val="10"/>
        <rFont val="宋体"/>
        <charset val="134"/>
      </rPr>
      <t>第</t>
    </r>
    <r>
      <rPr>
        <b/>
        <sz val="10"/>
        <rFont val="Times New Roman"/>
        <charset val="134"/>
      </rPr>
      <t>200</t>
    </r>
    <r>
      <rPr>
        <b/>
        <sz val="10"/>
        <rFont val="宋体"/>
        <charset val="134"/>
      </rPr>
      <t>章</t>
    </r>
    <r>
      <rPr>
        <b/>
        <sz val="10"/>
        <rFont val="Times New Roman"/>
        <charset val="134"/>
      </rPr>
      <t xml:space="preserve">  </t>
    </r>
    <r>
      <rPr>
        <b/>
        <sz val="10"/>
        <rFont val="宋体"/>
        <charset val="134"/>
      </rPr>
      <t>应天大街长江隧道  合计人民币</t>
    </r>
  </si>
  <si>
    <r>
      <rPr>
        <b/>
        <sz val="18"/>
        <rFont val="宋体"/>
        <charset val="134"/>
      </rPr>
      <t>第</t>
    </r>
    <r>
      <rPr>
        <b/>
        <sz val="18"/>
        <rFont val="Times New Roman"/>
        <charset val="134"/>
      </rPr>
      <t>200</t>
    </r>
    <r>
      <rPr>
        <b/>
        <sz val="18"/>
        <rFont val="宋体"/>
        <charset val="134"/>
      </rPr>
      <t>章</t>
    </r>
    <r>
      <rPr>
        <b/>
        <sz val="18"/>
        <rFont val="Times New Roman"/>
        <charset val="134"/>
      </rPr>
      <t xml:space="preserve">  </t>
    </r>
    <r>
      <rPr>
        <b/>
        <sz val="18"/>
        <rFont val="宋体"/>
        <charset val="134"/>
      </rPr>
      <t>检（监）测费（定淮门长江隧道）</t>
    </r>
  </si>
  <si>
    <t>按照相关行业、技术规范要求提供电力设备预防性检测，结构监测，河床定期监测，渗漏水检查，消防检测，防雷检测，健康监测系统数据分析及系统维护检（监）测报告</t>
  </si>
  <si>
    <r>
      <rPr>
        <b/>
        <sz val="10"/>
        <rFont val="宋体"/>
        <charset val="134"/>
      </rPr>
      <t>清单</t>
    </r>
    <r>
      <rPr>
        <b/>
        <sz val="10"/>
        <rFont val="Times New Roman"/>
        <charset val="134"/>
      </rPr>
      <t xml:space="preserve">  </t>
    </r>
    <r>
      <rPr>
        <b/>
        <sz val="10"/>
        <rFont val="宋体"/>
        <charset val="134"/>
      </rPr>
      <t>第</t>
    </r>
    <r>
      <rPr>
        <b/>
        <sz val="10"/>
        <rFont val="Times New Roman"/>
        <charset val="134"/>
      </rPr>
      <t>200</t>
    </r>
    <r>
      <rPr>
        <b/>
        <sz val="10"/>
        <rFont val="宋体"/>
        <charset val="134"/>
      </rPr>
      <t>章</t>
    </r>
    <r>
      <rPr>
        <b/>
        <sz val="10"/>
        <rFont val="Times New Roman"/>
        <charset val="134"/>
      </rPr>
      <t xml:space="preserve">  </t>
    </r>
    <r>
      <rPr>
        <b/>
        <sz val="10"/>
        <rFont val="宋体"/>
        <charset val="134"/>
      </rPr>
      <t>定淮门长江隧道  合计人民币</t>
    </r>
  </si>
  <si>
    <r>
      <rPr>
        <b/>
        <sz val="18"/>
        <rFont val="宋体"/>
        <charset val="134"/>
      </rPr>
      <t>第3</t>
    </r>
    <r>
      <rPr>
        <b/>
        <sz val="18"/>
        <rFont val="Times New Roman"/>
        <charset val="134"/>
      </rPr>
      <t>00</t>
    </r>
    <r>
      <rPr>
        <b/>
        <sz val="18"/>
        <rFont val="宋体"/>
        <charset val="134"/>
      </rPr>
      <t>章</t>
    </r>
    <r>
      <rPr>
        <b/>
        <sz val="18"/>
        <rFont val="Times New Roman"/>
        <charset val="134"/>
      </rPr>
      <t xml:space="preserve">  </t>
    </r>
    <r>
      <rPr>
        <b/>
        <sz val="18"/>
        <rFont val="宋体"/>
        <charset val="134"/>
      </rPr>
      <t>运营业务费（应天大街长江隧道）</t>
    </r>
  </si>
  <si>
    <t>301</t>
  </si>
  <si>
    <t>运营业务费</t>
  </si>
  <si>
    <t>301-1</t>
  </si>
  <si>
    <t>保险费</t>
  </si>
  <si>
    <t>财产一切险、机器损坏险、雇主责任险（含工伤、意外保险）、公众责任险等</t>
  </si>
  <si>
    <t>301-2</t>
  </si>
  <si>
    <t>监控中心管理及运营调度</t>
  </si>
  <si>
    <r>
      <rPr>
        <sz val="10"/>
        <rFont val="Times New Roman"/>
        <charset val="134"/>
      </rPr>
      <t>1</t>
    </r>
    <r>
      <rPr>
        <sz val="10"/>
        <rFont val="宋体"/>
        <charset val="134"/>
      </rPr>
      <t>、</t>
    </r>
    <r>
      <rPr>
        <sz val="10"/>
        <rFont val="Times New Roman"/>
        <charset val="134"/>
      </rPr>
      <t>24</t>
    </r>
    <r>
      <rPr>
        <sz val="10"/>
        <rFont val="宋体"/>
        <charset val="134"/>
      </rPr>
      <t>小时值班</t>
    </r>
    <r>
      <rPr>
        <sz val="10"/>
        <rFont val="Times New Roman"/>
        <charset val="134"/>
      </rPr>
      <t xml:space="preserve">
2</t>
    </r>
    <r>
      <rPr>
        <sz val="10"/>
        <rFont val="宋体"/>
        <charset val="134"/>
      </rPr>
      <t>、现场监控查看</t>
    </r>
    <r>
      <rPr>
        <sz val="10"/>
        <rFont val="Times New Roman"/>
        <charset val="134"/>
      </rPr>
      <t xml:space="preserve">
3</t>
    </r>
    <r>
      <rPr>
        <sz val="10"/>
        <rFont val="宋体"/>
        <charset val="134"/>
      </rPr>
      <t>、对突发事件的处置进行调度</t>
    </r>
    <r>
      <rPr>
        <sz val="10"/>
        <rFont val="Times New Roman"/>
        <charset val="134"/>
      </rPr>
      <t xml:space="preserve">
4</t>
    </r>
    <r>
      <rPr>
        <sz val="10"/>
        <rFont val="宋体"/>
        <charset val="134"/>
      </rPr>
      <t>、维护管理中心设备设施的完好</t>
    </r>
  </si>
  <si>
    <t>301-3</t>
  </si>
  <si>
    <t>清障救援</t>
  </si>
  <si>
    <r>
      <rPr>
        <sz val="10"/>
        <rFont val="Times New Roman"/>
        <charset val="134"/>
      </rPr>
      <t>5</t>
    </r>
    <r>
      <rPr>
        <sz val="10"/>
        <rFont val="宋体"/>
        <charset val="134"/>
      </rPr>
      <t>分钟内响应，15分钟内赶到现场，</t>
    </r>
    <r>
      <rPr>
        <sz val="10"/>
        <rFont val="Times New Roman"/>
        <charset val="134"/>
      </rPr>
      <t>1</t>
    </r>
    <r>
      <rPr>
        <sz val="10"/>
        <rFont val="宋体"/>
        <charset val="134"/>
      </rPr>
      <t>个小时内处置完毕。</t>
    </r>
  </si>
  <si>
    <r>
      <rPr>
        <b/>
        <sz val="10"/>
        <rFont val="宋体"/>
        <charset val="134"/>
      </rPr>
      <t>清单</t>
    </r>
    <r>
      <rPr>
        <b/>
        <sz val="10"/>
        <rFont val="Times New Roman"/>
        <charset val="134"/>
      </rPr>
      <t xml:space="preserve">  </t>
    </r>
    <r>
      <rPr>
        <b/>
        <sz val="10"/>
        <rFont val="宋体"/>
        <charset val="134"/>
      </rPr>
      <t>第3</t>
    </r>
    <r>
      <rPr>
        <b/>
        <sz val="10"/>
        <rFont val="Times New Roman"/>
        <charset val="134"/>
      </rPr>
      <t>00</t>
    </r>
    <r>
      <rPr>
        <b/>
        <sz val="10"/>
        <rFont val="宋体"/>
        <charset val="134"/>
      </rPr>
      <t>章</t>
    </r>
    <r>
      <rPr>
        <b/>
        <sz val="10"/>
        <rFont val="Times New Roman"/>
        <charset val="134"/>
      </rPr>
      <t xml:space="preserve">  </t>
    </r>
    <r>
      <rPr>
        <b/>
        <sz val="10"/>
        <rFont val="宋体"/>
        <charset val="134"/>
      </rPr>
      <t>应天大街长江隧道 合计人民币</t>
    </r>
  </si>
  <si>
    <r>
      <rPr>
        <b/>
        <sz val="18"/>
        <rFont val="宋体"/>
        <charset val="134"/>
      </rPr>
      <t>第3</t>
    </r>
    <r>
      <rPr>
        <b/>
        <sz val="18"/>
        <rFont val="Times New Roman"/>
        <charset val="134"/>
      </rPr>
      <t>00</t>
    </r>
    <r>
      <rPr>
        <b/>
        <sz val="18"/>
        <rFont val="宋体"/>
        <charset val="134"/>
      </rPr>
      <t>章</t>
    </r>
    <r>
      <rPr>
        <b/>
        <sz val="18"/>
        <rFont val="Times New Roman"/>
        <charset val="134"/>
      </rPr>
      <t xml:space="preserve">  </t>
    </r>
    <r>
      <rPr>
        <b/>
        <sz val="18"/>
        <rFont val="宋体"/>
        <charset val="134"/>
      </rPr>
      <t>运营业务费（定淮门长江隧道）</t>
    </r>
  </si>
  <si>
    <r>
      <rPr>
        <b/>
        <sz val="10"/>
        <rFont val="宋体"/>
        <charset val="134"/>
      </rPr>
      <t>清单</t>
    </r>
    <r>
      <rPr>
        <b/>
        <sz val="10"/>
        <rFont val="Times New Roman"/>
        <charset val="134"/>
      </rPr>
      <t xml:space="preserve">  </t>
    </r>
    <r>
      <rPr>
        <b/>
        <sz val="10"/>
        <rFont val="宋体"/>
        <charset val="134"/>
      </rPr>
      <t>第3</t>
    </r>
    <r>
      <rPr>
        <b/>
        <sz val="10"/>
        <rFont val="Times New Roman"/>
        <charset val="134"/>
      </rPr>
      <t>00</t>
    </r>
    <r>
      <rPr>
        <b/>
        <sz val="10"/>
        <rFont val="宋体"/>
        <charset val="134"/>
      </rPr>
      <t>章</t>
    </r>
    <r>
      <rPr>
        <b/>
        <sz val="10"/>
        <rFont val="Times New Roman"/>
        <charset val="134"/>
      </rPr>
      <t xml:space="preserve">  </t>
    </r>
    <r>
      <rPr>
        <b/>
        <sz val="10"/>
        <rFont val="宋体"/>
        <charset val="134"/>
      </rPr>
      <t>定淮门长江隧道  合计人民币</t>
    </r>
  </si>
  <si>
    <r>
      <rPr>
        <b/>
        <sz val="18"/>
        <rFont val="宋体"/>
        <charset val="134"/>
      </rPr>
      <t>第4</t>
    </r>
    <r>
      <rPr>
        <b/>
        <sz val="18"/>
        <rFont val="Times New Roman"/>
        <charset val="134"/>
      </rPr>
      <t>00</t>
    </r>
    <r>
      <rPr>
        <b/>
        <sz val="18"/>
        <rFont val="宋体"/>
        <charset val="134"/>
      </rPr>
      <t>章</t>
    </r>
    <r>
      <rPr>
        <b/>
        <sz val="18"/>
        <rFont val="Times New Roman"/>
        <charset val="134"/>
      </rPr>
      <t xml:space="preserve">  </t>
    </r>
    <r>
      <rPr>
        <b/>
        <sz val="18"/>
        <rFont val="宋体"/>
        <charset val="134"/>
      </rPr>
      <t>代付费用（应天大街长江隧道）</t>
    </r>
  </si>
  <si>
    <t>401</t>
  </si>
  <si>
    <t>代付项目费</t>
  </si>
  <si>
    <t>401-1</t>
  </si>
  <si>
    <t>航标维护费</t>
  </si>
  <si>
    <t>付长江航道局</t>
  </si>
  <si>
    <t>401-2</t>
  </si>
  <si>
    <t>水电费</t>
  </si>
  <si>
    <t>按实结算</t>
  </si>
  <si>
    <r>
      <rPr>
        <b/>
        <sz val="10"/>
        <rFont val="宋体"/>
        <charset val="134"/>
      </rPr>
      <t>清单</t>
    </r>
    <r>
      <rPr>
        <b/>
        <sz val="10"/>
        <rFont val="Times New Roman"/>
        <charset val="134"/>
      </rPr>
      <t xml:space="preserve">  </t>
    </r>
    <r>
      <rPr>
        <b/>
        <sz val="10"/>
        <rFont val="宋体"/>
        <charset val="134"/>
      </rPr>
      <t>第4</t>
    </r>
    <r>
      <rPr>
        <b/>
        <sz val="10"/>
        <rFont val="Times New Roman"/>
        <charset val="134"/>
      </rPr>
      <t>00</t>
    </r>
    <r>
      <rPr>
        <b/>
        <sz val="10"/>
        <rFont val="宋体"/>
        <charset val="134"/>
      </rPr>
      <t>章</t>
    </r>
    <r>
      <rPr>
        <b/>
        <sz val="10"/>
        <rFont val="Times New Roman"/>
        <charset val="134"/>
      </rPr>
      <t xml:space="preserve">  </t>
    </r>
    <r>
      <rPr>
        <b/>
        <sz val="10"/>
        <rFont val="宋体"/>
        <charset val="134"/>
      </rPr>
      <t>应天大街长江隧道  合计人民币</t>
    </r>
  </si>
  <si>
    <r>
      <rPr>
        <b/>
        <sz val="18"/>
        <rFont val="宋体"/>
        <charset val="134"/>
      </rPr>
      <t>第4</t>
    </r>
    <r>
      <rPr>
        <b/>
        <sz val="18"/>
        <rFont val="Times New Roman"/>
        <charset val="134"/>
      </rPr>
      <t>00</t>
    </r>
    <r>
      <rPr>
        <b/>
        <sz val="18"/>
        <rFont val="宋体"/>
        <charset val="134"/>
      </rPr>
      <t>章</t>
    </r>
    <r>
      <rPr>
        <b/>
        <sz val="18"/>
        <rFont val="Times New Roman"/>
        <charset val="134"/>
      </rPr>
      <t xml:space="preserve">  </t>
    </r>
    <r>
      <rPr>
        <b/>
        <sz val="18"/>
        <rFont val="宋体"/>
        <charset val="134"/>
      </rPr>
      <t>代付费用（定淮门长江隧道）</t>
    </r>
  </si>
  <si>
    <r>
      <rPr>
        <b/>
        <sz val="10"/>
        <rFont val="宋体"/>
        <charset val="134"/>
      </rPr>
      <t>清单</t>
    </r>
    <r>
      <rPr>
        <b/>
        <sz val="10"/>
        <rFont val="Times New Roman"/>
        <charset val="134"/>
      </rPr>
      <t xml:space="preserve">  </t>
    </r>
    <r>
      <rPr>
        <b/>
        <sz val="10"/>
        <rFont val="宋体"/>
        <charset val="134"/>
      </rPr>
      <t>第4</t>
    </r>
    <r>
      <rPr>
        <b/>
        <sz val="10"/>
        <rFont val="Times New Roman"/>
        <charset val="134"/>
      </rPr>
      <t>00</t>
    </r>
    <r>
      <rPr>
        <b/>
        <sz val="10"/>
        <rFont val="宋体"/>
        <charset val="134"/>
      </rPr>
      <t>章</t>
    </r>
    <r>
      <rPr>
        <b/>
        <sz val="10"/>
        <rFont val="Times New Roman"/>
        <charset val="134"/>
      </rPr>
      <t xml:space="preserve"> </t>
    </r>
    <r>
      <rPr>
        <b/>
        <sz val="10"/>
        <rFont val="宋体"/>
        <charset val="134"/>
      </rPr>
      <t>定淮门长江隧道  合计人民币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</si>
</sst>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theme="1"/>
      <name val="宋体"/>
      <charset val="134"/>
      <scheme val="minor"/>
    </font>
    <font>
      <sz val="12"/>
      <name val="Times New Roman"/>
      <charset val="134"/>
    </font>
    <font>
      <sz val="10"/>
      <name val="Times New Roman"/>
      <charset val="134"/>
    </font>
    <font>
      <b/>
      <sz val="18"/>
      <name val="宋体"/>
      <charset val="134"/>
    </font>
    <font>
      <b/>
      <sz val="18"/>
      <name val="Times New Roman"/>
      <charset val="134"/>
    </font>
    <font>
      <sz val="9"/>
      <name val="Times New Roman"/>
      <charset val="134"/>
    </font>
    <font>
      <b/>
      <sz val="10"/>
      <name val="Times New Roman"/>
      <charset val="134"/>
    </font>
    <font>
      <b/>
      <sz val="10"/>
      <name val="宋体"/>
      <charset val="134"/>
    </font>
    <font>
      <sz val="10"/>
      <name val="宋体"/>
      <charset val="134"/>
    </font>
    <font>
      <b/>
      <u/>
      <sz val="10"/>
      <name val="Times New Roman"/>
      <charset val="134"/>
    </font>
    <font>
      <sz val="12"/>
      <color rgb="FFFF0000"/>
      <name val="宋体"/>
      <charset val="134"/>
    </font>
    <font>
      <sz val="12"/>
      <name val="宋体"/>
      <charset val="134"/>
    </font>
    <font>
      <sz val="11"/>
      <name val="Times New Roman"/>
      <charset val="134"/>
    </font>
    <font>
      <sz val="11"/>
      <name val="宋体"/>
      <charset val="134"/>
    </font>
    <font>
      <sz val="11"/>
      <color theme="1"/>
      <name val="宋体"/>
      <charset val="134"/>
    </font>
    <font>
      <sz val="10"/>
      <color theme="1"/>
      <name val="宋体"/>
      <charset val="134"/>
    </font>
    <font>
      <sz val="12"/>
      <color rgb="FFFF0000"/>
      <name val="Times New Roman"/>
      <charset val="134"/>
    </font>
    <font>
      <sz val="11"/>
      <color theme="1"/>
      <name val="Times New Roman"/>
      <charset val="134"/>
    </font>
    <font>
      <sz val="9"/>
      <name val="宋体"/>
      <charset val="134"/>
      <scheme val="minor"/>
    </font>
    <font>
      <sz val="9"/>
      <color theme="1"/>
      <name val="Times New Roman"/>
      <charset val="134"/>
    </font>
    <font>
      <b/>
      <sz val="11"/>
      <color theme="1"/>
      <name val="Times New Roman"/>
      <charset val="134"/>
    </font>
    <font>
      <b/>
      <sz val="16"/>
      <name val="Times New Roman"/>
      <charset val="134"/>
    </font>
    <font>
      <b/>
      <sz val="11"/>
      <name val="Times New Roman"/>
      <charset val="134"/>
    </font>
    <font>
      <b/>
      <sz val="14"/>
      <name val="Times New Roman"/>
      <charset val="134"/>
    </font>
    <font>
      <b/>
      <sz val="12"/>
      <name val="Times New Roman"/>
      <charset val="134"/>
    </font>
    <font>
      <b/>
      <sz val="11"/>
      <name val="宋体"/>
      <charset val="134"/>
    </font>
    <font>
      <sz val="20"/>
      <name val="宋体"/>
      <charset val="134"/>
    </font>
    <font>
      <b/>
      <sz val="20"/>
      <name val="宋体"/>
      <charset val="134"/>
    </font>
    <font>
      <b/>
      <sz val="36"/>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宋体"/>
      <charset val="134"/>
    </font>
    <font>
      <vertAlign val="superscript"/>
      <sz val="10"/>
      <name val="Times New Roman"/>
      <charset val="134"/>
    </font>
    <font>
      <b/>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4" borderId="19" applyNumberFormat="0" applyAlignment="0" applyProtection="0">
      <alignment vertical="center"/>
    </xf>
    <xf numFmtId="0" fontId="39" fillId="5" borderId="20" applyNumberFormat="0" applyAlignment="0" applyProtection="0">
      <alignment vertical="center"/>
    </xf>
    <xf numFmtId="0" fontId="40" fillId="5" borderId="19" applyNumberFormat="0" applyAlignment="0" applyProtection="0">
      <alignment vertical="center"/>
    </xf>
    <xf numFmtId="0" fontId="41" fillId="6"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1" fillId="0" borderId="0">
      <alignment vertical="center"/>
    </xf>
    <xf numFmtId="0" fontId="11" fillId="0" borderId="0"/>
    <xf numFmtId="0" fontId="49" fillId="0" borderId="0"/>
    <xf numFmtId="0" fontId="0" fillId="0" borderId="0"/>
    <xf numFmtId="0" fontId="0" fillId="0" borderId="0">
      <alignment vertical="center"/>
    </xf>
  </cellStyleXfs>
  <cellXfs count="105">
    <xf numFmtId="0" fontId="0" fillId="0" borderId="0" xfId="0">
      <alignment vertical="center"/>
    </xf>
    <xf numFmtId="0" fontId="1" fillId="0" borderId="0" xfId="51" applyFont="1"/>
    <xf numFmtId="0" fontId="2" fillId="0" borderId="0" xfId="51" applyFont="1" applyAlignment="1">
      <alignment horizontal="center" vertical="center"/>
    </xf>
    <xf numFmtId="0" fontId="2" fillId="0" borderId="0" xfId="51" applyFont="1" applyAlignment="1">
      <alignment horizontal="left" vertical="center"/>
    </xf>
    <xf numFmtId="176" fontId="2" fillId="0" borderId="0" xfId="51" applyNumberFormat="1" applyFont="1" applyAlignment="1">
      <alignment horizontal="center" vertical="center"/>
    </xf>
    <xf numFmtId="0" fontId="2" fillId="0" borderId="0" xfId="51" applyFont="1"/>
    <xf numFmtId="0" fontId="3" fillId="0" borderId="0" xfId="51" applyFont="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1" fillId="0" borderId="0" xfId="51" applyFont="1" applyAlignment="1">
      <alignment horizontal="center" vertical="center" wrapText="1"/>
    </xf>
    <xf numFmtId="0" fontId="5" fillId="0" borderId="1" xfId="51" applyFont="1" applyBorder="1" applyAlignment="1">
      <alignment horizontal="right" vertical="center" wrapText="1"/>
    </xf>
    <xf numFmtId="0" fontId="6" fillId="0" borderId="2" xfId="51" applyFont="1" applyBorder="1" applyAlignment="1">
      <alignment horizontal="center" vertical="center" wrapText="1"/>
    </xf>
    <xf numFmtId="0" fontId="7" fillId="0" borderId="2" xfId="51" applyFont="1" applyBorder="1" applyAlignment="1">
      <alignment horizontal="center" vertical="center" wrapText="1"/>
    </xf>
    <xf numFmtId="176" fontId="7" fillId="0" borderId="2" xfId="51" applyNumberFormat="1" applyFont="1" applyBorder="1" applyAlignment="1">
      <alignment horizontal="center" vertical="center" wrapText="1"/>
    </xf>
    <xf numFmtId="0" fontId="2" fillId="0" borderId="2" xfId="51" applyFont="1" applyFill="1" applyBorder="1" applyAlignment="1" applyProtection="1">
      <alignment horizontal="center" vertical="center" wrapText="1"/>
    </xf>
    <xf numFmtId="0" fontId="2" fillId="0" borderId="2" xfId="51" applyFont="1" applyFill="1" applyBorder="1" applyAlignment="1" applyProtection="1">
      <alignment horizontal="left" vertical="center" wrapText="1"/>
    </xf>
    <xf numFmtId="176" fontId="2" fillId="0" borderId="2" xfId="51" applyNumberFormat="1" applyFont="1" applyFill="1" applyBorder="1" applyAlignment="1" applyProtection="1">
      <alignment horizontal="center" vertical="center" wrapText="1"/>
    </xf>
    <xf numFmtId="176" fontId="2" fillId="0" borderId="2" xfId="51" applyNumberFormat="1" applyFont="1" applyBorder="1" applyAlignment="1">
      <alignment horizontal="center" vertical="center" wrapText="1"/>
    </xf>
    <xf numFmtId="0" fontId="8" fillId="0" borderId="2" xfId="51" applyFont="1" applyFill="1" applyBorder="1" applyAlignment="1" applyProtection="1">
      <alignment horizontal="left" vertical="center" wrapText="1"/>
    </xf>
    <xf numFmtId="176" fontId="2" fillId="0" borderId="2" xfId="49" applyNumberFormat="1" applyFont="1" applyBorder="1" applyAlignment="1">
      <alignment horizontal="center" vertical="center" wrapText="1"/>
    </xf>
    <xf numFmtId="0" fontId="7" fillId="0" borderId="3" xfId="51" applyFont="1" applyBorder="1" applyAlignment="1">
      <alignment horizontal="right" vertical="center" wrapText="1"/>
    </xf>
    <xf numFmtId="0" fontId="6" fillId="0" borderId="4" xfId="51" applyFont="1" applyBorder="1" applyAlignment="1">
      <alignment horizontal="right" vertical="center" wrapText="1"/>
    </xf>
    <xf numFmtId="176" fontId="9" fillId="0" borderId="4" xfId="51" applyNumberFormat="1" applyFont="1" applyBorder="1" applyAlignment="1">
      <alignment horizontal="center" vertical="center" wrapText="1"/>
    </xf>
    <xf numFmtId="176" fontId="6" fillId="0" borderId="5" xfId="51" applyNumberFormat="1" applyFont="1" applyBorder="1" applyAlignment="1">
      <alignment horizontal="left" vertical="center" wrapText="1"/>
    </xf>
    <xf numFmtId="176" fontId="2" fillId="0" borderId="0" xfId="51" applyNumberFormat="1" applyFont="1" applyAlignment="1">
      <alignment horizontal="center" vertical="center" wrapText="1"/>
    </xf>
    <xf numFmtId="0" fontId="10" fillId="0" borderId="0" xfId="51" applyFont="1"/>
    <xf numFmtId="0" fontId="11" fillId="0" borderId="0" xfId="51" applyFont="1"/>
    <xf numFmtId="176" fontId="2" fillId="0" borderId="2" xfId="51" applyNumberFormat="1" applyFont="1" applyFill="1" applyBorder="1" applyAlignment="1" applyProtection="1">
      <alignment horizontal="center" vertical="center" wrapText="1"/>
      <protection locked="0"/>
    </xf>
    <xf numFmtId="0" fontId="12" fillId="0" borderId="2" xfId="51" applyFont="1" applyFill="1" applyBorder="1" applyAlignment="1" applyProtection="1">
      <alignment horizontal="center" vertical="center" wrapText="1"/>
    </xf>
    <xf numFmtId="0" fontId="13" fillId="0" borderId="2" xfId="51" applyFont="1" applyFill="1" applyBorder="1" applyAlignment="1" applyProtection="1">
      <alignment horizontal="left" vertical="center" wrapText="1"/>
    </xf>
    <xf numFmtId="0" fontId="12" fillId="0" borderId="2" xfId="51" applyFont="1" applyFill="1" applyBorder="1" applyAlignment="1" applyProtection="1">
      <alignment horizontal="left" vertical="center" wrapText="1"/>
    </xf>
    <xf numFmtId="176" fontId="12" fillId="0" borderId="2" xfId="51" applyNumberFormat="1" applyFont="1" applyFill="1" applyBorder="1" applyAlignment="1" applyProtection="1">
      <alignment horizontal="center" vertical="center" wrapText="1"/>
    </xf>
    <xf numFmtId="176" fontId="12" fillId="0" borderId="2" xfId="51" applyNumberFormat="1" applyFont="1" applyBorder="1" applyAlignment="1">
      <alignment horizontal="center" vertical="center" wrapText="1"/>
    </xf>
    <xf numFmtId="0" fontId="14" fillId="0" borderId="2" xfId="0" applyFont="1" applyFill="1" applyBorder="1" applyAlignment="1">
      <alignment vertical="center"/>
    </xf>
    <xf numFmtId="0" fontId="13" fillId="0" borderId="2" xfId="51" applyFont="1" applyFill="1" applyBorder="1" applyAlignment="1" applyProtection="1">
      <alignment horizontal="center" vertical="center" wrapText="1"/>
    </xf>
    <xf numFmtId="0" fontId="15" fillId="0" borderId="2" xfId="0" applyFont="1" applyFill="1" applyBorder="1" applyAlignment="1">
      <alignment vertical="center"/>
    </xf>
    <xf numFmtId="0" fontId="16" fillId="0" borderId="0" xfId="51" applyFont="1"/>
    <xf numFmtId="0" fontId="1" fillId="0" borderId="0" xfId="51" applyFont="1" applyProtection="1"/>
    <xf numFmtId="0" fontId="2" fillId="0" borderId="0" xfId="51" applyFont="1" applyAlignment="1" applyProtection="1">
      <alignment horizontal="center" vertical="center"/>
    </xf>
    <xf numFmtId="0" fontId="2" fillId="0" borderId="0" xfId="51" applyFont="1" applyAlignment="1" applyProtection="1">
      <alignment horizontal="left" vertical="center"/>
    </xf>
    <xf numFmtId="176" fontId="2" fillId="0" borderId="0" xfId="51" applyNumberFormat="1" applyFont="1" applyAlignment="1" applyProtection="1">
      <alignment horizontal="center" vertical="center"/>
    </xf>
    <xf numFmtId="0" fontId="2" fillId="0" borderId="0" xfId="51" applyFont="1" applyProtection="1"/>
    <xf numFmtId="0" fontId="3" fillId="0" borderId="0" xfId="51" applyFont="1" applyAlignment="1" applyProtection="1">
      <alignment horizontal="center" vertical="center" wrapText="1"/>
    </xf>
    <xf numFmtId="0" fontId="4" fillId="0" borderId="0" xfId="51" applyFont="1" applyAlignment="1" applyProtection="1">
      <alignment horizontal="center" vertical="center" wrapText="1"/>
    </xf>
    <xf numFmtId="0" fontId="5" fillId="0" borderId="0" xfId="51" applyFont="1" applyAlignment="1" applyProtection="1">
      <alignment horizontal="left" vertical="center" wrapText="1"/>
    </xf>
    <xf numFmtId="0" fontId="1" fillId="0" borderId="0" xfId="51" applyFont="1" applyAlignment="1" applyProtection="1">
      <alignment horizontal="center" vertical="center" wrapText="1"/>
    </xf>
    <xf numFmtId="0" fontId="5" fillId="0" borderId="1" xfId="51" applyFont="1" applyBorder="1" applyAlignment="1" applyProtection="1">
      <alignment horizontal="right" vertical="center" wrapText="1"/>
    </xf>
    <xf numFmtId="0" fontId="6" fillId="0" borderId="2" xfId="51" applyFont="1" applyBorder="1" applyAlignment="1" applyProtection="1">
      <alignment horizontal="center" vertical="center" wrapText="1"/>
    </xf>
    <xf numFmtId="0" fontId="7" fillId="0" borderId="2" xfId="51" applyFont="1" applyBorder="1" applyAlignment="1" applyProtection="1">
      <alignment horizontal="center" vertical="center" wrapText="1"/>
    </xf>
    <xf numFmtId="176" fontId="7" fillId="0" borderId="2" xfId="51" applyNumberFormat="1" applyFont="1" applyBorder="1" applyAlignment="1" applyProtection="1">
      <alignment horizontal="center" vertical="center" wrapText="1"/>
    </xf>
    <xf numFmtId="0" fontId="2" fillId="0" borderId="2" xfId="51" applyFont="1" applyBorder="1" applyAlignment="1" applyProtection="1">
      <alignment horizontal="center" vertical="center" wrapText="1"/>
    </xf>
    <xf numFmtId="0" fontId="2" fillId="0" borderId="2" xfId="51" applyFont="1" applyBorder="1" applyAlignment="1" applyProtection="1">
      <alignment horizontal="left" vertical="center" wrapText="1"/>
    </xf>
    <xf numFmtId="176" fontId="2" fillId="0" borderId="2" xfId="51" applyNumberFormat="1" applyFont="1" applyBorder="1" applyAlignment="1" applyProtection="1">
      <alignment horizontal="center" vertical="center" wrapText="1"/>
    </xf>
    <xf numFmtId="176" fontId="2" fillId="0" borderId="2" xfId="49" applyNumberFormat="1" applyFont="1" applyBorder="1" applyAlignment="1" applyProtection="1">
      <alignment horizontal="center" vertical="center" wrapText="1"/>
    </xf>
    <xf numFmtId="0" fontId="2" fillId="0" borderId="2" xfId="51" applyNumberFormat="1" applyFont="1" applyBorder="1" applyAlignment="1" applyProtection="1">
      <alignment horizontal="center" vertical="center" wrapText="1"/>
    </xf>
    <xf numFmtId="0" fontId="2" fillId="0" borderId="2" xfId="51" applyNumberFormat="1" applyFont="1" applyBorder="1" applyAlignment="1" applyProtection="1">
      <alignment horizontal="center" vertical="center" wrapText="1"/>
      <protection locked="0"/>
    </xf>
    <xf numFmtId="176" fontId="2" fillId="0" borderId="2" xfId="51" applyNumberFormat="1" applyFont="1" applyBorder="1" applyAlignment="1" applyProtection="1">
      <alignment horizontal="center" vertical="center" wrapText="1"/>
      <protection locked="0"/>
    </xf>
    <xf numFmtId="0" fontId="7" fillId="0" borderId="3" xfId="51" applyFont="1" applyBorder="1" applyAlignment="1" applyProtection="1">
      <alignment horizontal="right" vertical="center" wrapText="1"/>
    </xf>
    <xf numFmtId="0" fontId="6" fillId="0" borderId="4" xfId="51" applyFont="1" applyBorder="1" applyAlignment="1" applyProtection="1">
      <alignment horizontal="right" vertical="center" wrapText="1"/>
    </xf>
    <xf numFmtId="176" fontId="9" fillId="0" borderId="4" xfId="51" applyNumberFormat="1" applyFont="1" applyBorder="1" applyAlignment="1" applyProtection="1">
      <alignment horizontal="center" vertical="center" wrapText="1"/>
    </xf>
    <xf numFmtId="176" fontId="6" fillId="0" borderId="5" xfId="51" applyNumberFormat="1" applyFont="1" applyBorder="1" applyAlignment="1" applyProtection="1">
      <alignment horizontal="left" vertical="center" wrapText="1"/>
    </xf>
    <xf numFmtId="176" fontId="2" fillId="0" borderId="0" xfId="51" applyNumberFormat="1" applyFont="1" applyAlignment="1" applyProtection="1">
      <alignment horizontal="center" vertical="center" wrapText="1"/>
    </xf>
    <xf numFmtId="0" fontId="17" fillId="0" borderId="0" xfId="0" applyFont="1" applyProtection="1">
      <alignment vertical="center"/>
    </xf>
    <xf numFmtId="0" fontId="18" fillId="0" borderId="0" xfId="51" applyFont="1" applyAlignment="1" applyProtection="1">
      <alignment horizontal="left" vertical="center" wrapText="1"/>
    </xf>
    <xf numFmtId="0" fontId="19" fillId="0" borderId="1" xfId="0" applyFont="1" applyBorder="1" applyAlignment="1" applyProtection="1">
      <alignment horizontal="center" vertical="center"/>
    </xf>
    <xf numFmtId="0" fontId="8" fillId="0" borderId="2" xfId="51" applyFont="1" applyBorder="1" applyAlignment="1" applyProtection="1">
      <alignment horizontal="left" vertical="center" wrapText="1"/>
    </xf>
    <xf numFmtId="0" fontId="17" fillId="2" borderId="0" xfId="0" applyFont="1" applyFill="1" applyAlignment="1"/>
    <xf numFmtId="0" fontId="20" fillId="2" borderId="0" xfId="0" applyFont="1" applyFill="1" applyAlignment="1"/>
    <xf numFmtId="0" fontId="21" fillId="2" borderId="0" xfId="51" applyFont="1" applyFill="1" applyAlignment="1">
      <alignment horizontal="center" vertical="center" wrapText="1"/>
    </xf>
    <xf numFmtId="0" fontId="5" fillId="2" borderId="0" xfId="51" applyFont="1" applyFill="1" applyAlignment="1">
      <alignment horizontal="left" vertical="center" wrapText="1"/>
    </xf>
    <xf numFmtId="176" fontId="5" fillId="2" borderId="6" xfId="51" applyNumberFormat="1" applyFont="1" applyFill="1" applyBorder="1" applyAlignment="1">
      <alignment horizontal="right" vertical="center" wrapText="1"/>
    </xf>
    <xf numFmtId="0" fontId="22" fillId="2" borderId="7" xfId="51" applyFont="1" applyFill="1" applyBorder="1" applyAlignment="1">
      <alignment horizontal="center" vertical="center" wrapText="1"/>
    </xf>
    <xf numFmtId="0" fontId="22" fillId="2" borderId="8" xfId="51" applyFont="1" applyFill="1" applyBorder="1" applyAlignment="1">
      <alignment horizontal="center" vertical="center" wrapText="1"/>
    </xf>
    <xf numFmtId="176" fontId="22" fillId="2" borderId="9" xfId="51" applyNumberFormat="1" applyFont="1" applyFill="1" applyBorder="1" applyAlignment="1">
      <alignment horizontal="center" vertical="center" wrapText="1"/>
    </xf>
    <xf numFmtId="0" fontId="12" fillId="2" borderId="10" xfId="51" applyFont="1" applyFill="1" applyBorder="1" applyAlignment="1">
      <alignment horizontal="center" vertical="center" wrapText="1"/>
    </xf>
    <xf numFmtId="0" fontId="12" fillId="2" borderId="2" xfId="51" applyFont="1" applyFill="1" applyBorder="1" applyAlignment="1">
      <alignment horizontal="center" vertical="center" wrapText="1"/>
    </xf>
    <xf numFmtId="176" fontId="12" fillId="2" borderId="11" xfId="51" applyNumberFormat="1" applyFont="1" applyFill="1" applyBorder="1" applyAlignment="1">
      <alignment horizontal="center" vertical="center" wrapText="1"/>
    </xf>
    <xf numFmtId="0" fontId="12" fillId="2" borderId="3" xfId="51" applyFont="1" applyFill="1" applyBorder="1" applyAlignment="1" applyProtection="1">
      <alignment horizontal="center" vertical="center" wrapText="1"/>
    </xf>
    <xf numFmtId="0" fontId="12" fillId="2" borderId="5" xfId="51" applyFont="1" applyFill="1" applyBorder="1" applyAlignment="1" applyProtection="1">
      <alignment horizontal="center" vertical="center" wrapText="1"/>
    </xf>
    <xf numFmtId="0" fontId="12" fillId="2" borderId="3" xfId="51" applyFont="1" applyFill="1" applyBorder="1" applyAlignment="1">
      <alignment horizontal="center" vertical="center" wrapText="1"/>
    </xf>
    <xf numFmtId="0" fontId="12" fillId="2" borderId="5" xfId="51" applyFont="1" applyFill="1" applyBorder="1" applyAlignment="1">
      <alignment horizontal="center" vertical="center" wrapText="1"/>
    </xf>
    <xf numFmtId="0" fontId="22" fillId="2" borderId="10" xfId="51" applyFont="1" applyFill="1" applyBorder="1" applyAlignment="1">
      <alignment horizontal="center" vertical="center" wrapText="1"/>
    </xf>
    <xf numFmtId="0" fontId="22" fillId="2" borderId="3" xfId="51" applyFont="1" applyFill="1" applyBorder="1" applyAlignment="1">
      <alignment horizontal="center" vertical="center" wrapText="1"/>
    </xf>
    <xf numFmtId="0" fontId="22" fillId="2" borderId="5" xfId="51" applyFont="1" applyFill="1" applyBorder="1" applyAlignment="1">
      <alignment horizontal="center" vertical="center" wrapText="1"/>
    </xf>
    <xf numFmtId="0" fontId="22" fillId="2" borderId="12" xfId="51" applyFont="1" applyFill="1" applyBorder="1" applyAlignment="1">
      <alignment horizontal="center" vertical="center" wrapText="1"/>
    </xf>
    <xf numFmtId="0" fontId="23" fillId="2" borderId="13" xfId="51" applyFont="1" applyFill="1" applyBorder="1" applyAlignment="1">
      <alignment horizontal="center" vertical="center" wrapText="1"/>
    </xf>
    <xf numFmtId="0" fontId="23" fillId="2" borderId="14" xfId="51" applyFont="1" applyFill="1" applyBorder="1" applyAlignment="1">
      <alignment horizontal="center" vertical="center" wrapText="1"/>
    </xf>
    <xf numFmtId="176" fontId="23" fillId="2" borderId="15" xfId="51" applyNumberFormat="1" applyFont="1" applyFill="1" applyBorder="1" applyAlignment="1">
      <alignment horizontal="center" vertical="center" wrapText="1"/>
    </xf>
    <xf numFmtId="176" fontId="20" fillId="2" borderId="0" xfId="0" applyNumberFormat="1" applyFont="1" applyFill="1" applyAlignment="1"/>
    <xf numFmtId="0" fontId="4" fillId="2" borderId="0" xfId="51" applyFont="1" applyFill="1" applyAlignment="1">
      <alignment horizontal="left" vertical="center" wrapText="1"/>
    </xf>
    <xf numFmtId="0" fontId="24" fillId="2" borderId="0" xfId="51" applyFont="1" applyFill="1" applyAlignment="1">
      <alignment horizontal="left" vertical="center" wrapText="1"/>
    </xf>
    <xf numFmtId="0" fontId="1" fillId="2" borderId="0" xfId="51" applyFont="1" applyFill="1" applyAlignment="1">
      <alignment horizontal="left" vertical="center" wrapText="1"/>
    </xf>
    <xf numFmtId="0" fontId="1" fillId="0" borderId="0" xfId="51" applyFont="1" applyFill="1" applyAlignment="1">
      <alignment horizontal="left" vertical="center" wrapText="1"/>
    </xf>
    <xf numFmtId="0" fontId="12" fillId="2" borderId="0" xfId="51" applyFont="1" applyFill="1" applyAlignment="1">
      <alignment horizontal="left" vertical="center" wrapText="1"/>
    </xf>
    <xf numFmtId="0" fontId="4" fillId="2" borderId="0" xfId="51" applyFont="1" applyFill="1" applyAlignment="1">
      <alignment horizontal="center" vertical="center" wrapText="1"/>
    </xf>
    <xf numFmtId="0" fontId="25" fillId="2" borderId="0" xfId="51" applyFont="1" applyFill="1" applyAlignment="1">
      <alignment horizontal="left" vertical="center" wrapText="1"/>
    </xf>
    <xf numFmtId="0" fontId="12" fillId="0" borderId="0" xfId="51" applyFont="1" applyFill="1" applyAlignment="1">
      <alignment horizontal="left" vertical="center" wrapText="1"/>
    </xf>
    <xf numFmtId="0" fontId="10" fillId="0" borderId="0" xfId="51" applyFont="1" applyFill="1" applyAlignment="1">
      <alignment horizontal="left" vertical="center" wrapText="1"/>
    </xf>
    <xf numFmtId="0" fontId="26" fillId="0" borderId="0" xfId="52" applyFont="1" applyAlignment="1">
      <alignment horizontal="center" vertical="center"/>
    </xf>
    <xf numFmtId="0" fontId="13" fillId="0" borderId="0" xfId="52" applyFont="1" applyAlignment="1">
      <alignment horizontal="center" vertical="center"/>
    </xf>
    <xf numFmtId="0" fontId="27" fillId="0" borderId="0" xfId="52" applyFont="1" applyAlignment="1">
      <alignment horizontal="center" vertical="center" wrapText="1"/>
    </xf>
    <xf numFmtId="0" fontId="27" fillId="0" borderId="0" xfId="52" applyFont="1" applyAlignment="1">
      <alignment horizontal="center" vertical="center"/>
    </xf>
    <xf numFmtId="0" fontId="28" fillId="0" borderId="0" xfId="52" applyFont="1" applyAlignment="1">
      <alignment horizontal="center" vertical="center"/>
    </xf>
    <xf numFmtId="0" fontId="29" fillId="0" borderId="0" xfId="52" applyFont="1" applyAlignment="1">
      <alignment horizontal="center" vertical="center" wrapText="1"/>
    </xf>
    <xf numFmtId="0" fontId="29" fillId="0" borderId="0" xfId="52" applyFont="1" applyAlignment="1">
      <alignment horizontal="center" vertical="center"/>
    </xf>
    <xf numFmtId="0" fontId="2" fillId="0" borderId="2" xfId="51" applyFont="1" applyBorder="1" applyAlignment="1" applyProtection="1" quotePrefix="1">
      <alignment horizontal="center" vertical="center" wrapText="1"/>
    </xf>
    <xf numFmtId="0" fontId="2" fillId="0" borderId="2" xfId="51" applyNumberFormat="1" applyFont="1" applyBorder="1" applyAlignment="1" applyProtection="1" quotePrefix="1">
      <alignment horizontal="center" vertical="center" wrapText="1"/>
    </xf>
    <xf numFmtId="0" fontId="2" fillId="0" borderId="2" xfId="51" applyFont="1" applyFill="1" applyBorder="1" applyAlignment="1" applyProtection="1" quotePrefix="1">
      <alignment horizontal="center" vertical="center" wrapText="1"/>
    </xf>
    <xf numFmtId="0" fontId="12" fillId="0" borderId="2" xfId="51" applyFont="1" applyFill="1" applyBorder="1" applyAlignment="1" applyProtection="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9" xfId="50"/>
    <cellStyle name="常规 2" xfId="51"/>
    <cellStyle name="常规 3" xfId="52"/>
    <cellStyle name="常规 18 4" xfId="53"/>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6"/>
  <sheetViews>
    <sheetView view="pageBreakPreview" zoomScale="70" zoomScaleNormal="55" workbookViewId="0">
      <selection activeCell="A10" sqref="A10"/>
    </sheetView>
  </sheetViews>
  <sheetFormatPr defaultColWidth="9" defaultRowHeight="42" customHeight="1"/>
  <cols>
    <col min="1" max="1" width="103.75" style="99" customWidth="1"/>
    <col min="2" max="256" width="9" style="99"/>
    <col min="257" max="257" width="103.75" style="99" customWidth="1"/>
    <col min="258" max="512" width="9" style="99"/>
    <col min="513" max="513" width="103.75" style="99" customWidth="1"/>
    <col min="514" max="768" width="9" style="99"/>
    <col min="769" max="769" width="103.75" style="99" customWidth="1"/>
    <col min="770" max="1024" width="9" style="99"/>
    <col min="1025" max="1025" width="103.75" style="99" customWidth="1"/>
    <col min="1026" max="1280" width="9" style="99"/>
    <col min="1281" max="1281" width="103.75" style="99" customWidth="1"/>
    <col min="1282" max="1536" width="9" style="99"/>
    <col min="1537" max="1537" width="103.75" style="99" customWidth="1"/>
    <col min="1538" max="1792" width="9" style="99"/>
    <col min="1793" max="1793" width="103.75" style="99" customWidth="1"/>
    <col min="1794" max="2048" width="9" style="99"/>
    <col min="2049" max="2049" width="103.75" style="99" customWidth="1"/>
    <col min="2050" max="2304" width="9" style="99"/>
    <col min="2305" max="2305" width="103.75" style="99" customWidth="1"/>
    <col min="2306" max="2560" width="9" style="99"/>
    <col min="2561" max="2561" width="103.75" style="99" customWidth="1"/>
    <col min="2562" max="2816" width="9" style="99"/>
    <col min="2817" max="2817" width="103.75" style="99" customWidth="1"/>
    <col min="2818" max="3072" width="9" style="99"/>
    <col min="3073" max="3073" width="103.75" style="99" customWidth="1"/>
    <col min="3074" max="3328" width="9" style="99"/>
    <col min="3329" max="3329" width="103.75" style="99" customWidth="1"/>
    <col min="3330" max="3584" width="9" style="99"/>
    <col min="3585" max="3585" width="103.75" style="99" customWidth="1"/>
    <col min="3586" max="3840" width="9" style="99"/>
    <col min="3841" max="3841" width="103.75" style="99" customWidth="1"/>
    <col min="3842" max="4096" width="9" style="99"/>
    <col min="4097" max="4097" width="103.75" style="99" customWidth="1"/>
    <col min="4098" max="4352" width="9" style="99"/>
    <col min="4353" max="4353" width="103.75" style="99" customWidth="1"/>
    <col min="4354" max="4608" width="9" style="99"/>
    <col min="4609" max="4609" width="103.75" style="99" customWidth="1"/>
    <col min="4610" max="4864" width="9" style="99"/>
    <col min="4865" max="4865" width="103.75" style="99" customWidth="1"/>
    <col min="4866" max="5120" width="9" style="99"/>
    <col min="5121" max="5121" width="103.75" style="99" customWidth="1"/>
    <col min="5122" max="5376" width="9" style="99"/>
    <col min="5377" max="5377" width="103.75" style="99" customWidth="1"/>
    <col min="5378" max="5632" width="9" style="99"/>
    <col min="5633" max="5633" width="103.75" style="99" customWidth="1"/>
    <col min="5634" max="5888" width="9" style="99"/>
    <col min="5889" max="5889" width="103.75" style="99" customWidth="1"/>
    <col min="5890" max="6144" width="9" style="99"/>
    <col min="6145" max="6145" width="103.75" style="99" customWidth="1"/>
    <col min="6146" max="6400" width="9" style="99"/>
    <col min="6401" max="6401" width="103.75" style="99" customWidth="1"/>
    <col min="6402" max="6656" width="9" style="99"/>
    <col min="6657" max="6657" width="103.75" style="99" customWidth="1"/>
    <col min="6658" max="6912" width="9" style="99"/>
    <col min="6913" max="6913" width="103.75" style="99" customWidth="1"/>
    <col min="6914" max="7168" width="9" style="99"/>
    <col min="7169" max="7169" width="103.75" style="99" customWidth="1"/>
    <col min="7170" max="7424" width="9" style="99"/>
    <col min="7425" max="7425" width="103.75" style="99" customWidth="1"/>
    <col min="7426" max="7680" width="9" style="99"/>
    <col min="7681" max="7681" width="103.75" style="99" customWidth="1"/>
    <col min="7682" max="7936" width="9" style="99"/>
    <col min="7937" max="7937" width="103.75" style="99" customWidth="1"/>
    <col min="7938" max="8192" width="9" style="99"/>
    <col min="8193" max="8193" width="103.75" style="99" customWidth="1"/>
    <col min="8194" max="8448" width="9" style="99"/>
    <col min="8449" max="8449" width="103.75" style="99" customWidth="1"/>
    <col min="8450" max="8704" width="9" style="99"/>
    <col min="8705" max="8705" width="103.75" style="99" customWidth="1"/>
    <col min="8706" max="8960" width="9" style="99"/>
    <col min="8961" max="8961" width="103.75" style="99" customWidth="1"/>
    <col min="8962" max="9216" width="9" style="99"/>
    <col min="9217" max="9217" width="103.75" style="99" customWidth="1"/>
    <col min="9218" max="9472" width="9" style="99"/>
    <col min="9473" max="9473" width="103.75" style="99" customWidth="1"/>
    <col min="9474" max="9728" width="9" style="99"/>
    <col min="9729" max="9729" width="103.75" style="99" customWidth="1"/>
    <col min="9730" max="9984" width="9" style="99"/>
    <col min="9985" max="9985" width="103.75" style="99" customWidth="1"/>
    <col min="9986" max="10240" width="9" style="99"/>
    <col min="10241" max="10241" width="103.75" style="99" customWidth="1"/>
    <col min="10242" max="10496" width="9" style="99"/>
    <col min="10497" max="10497" width="103.75" style="99" customWidth="1"/>
    <col min="10498" max="10752" width="9" style="99"/>
    <col min="10753" max="10753" width="103.75" style="99" customWidth="1"/>
    <col min="10754" max="11008" width="9" style="99"/>
    <col min="11009" max="11009" width="103.75" style="99" customWidth="1"/>
    <col min="11010" max="11264" width="9" style="99"/>
    <col min="11265" max="11265" width="103.75" style="99" customWidth="1"/>
    <col min="11266" max="11520" width="9" style="99"/>
    <col min="11521" max="11521" width="103.75" style="99" customWidth="1"/>
    <col min="11522" max="11776" width="9" style="99"/>
    <col min="11777" max="11777" width="103.75" style="99" customWidth="1"/>
    <col min="11778" max="12032" width="9" style="99"/>
    <col min="12033" max="12033" width="103.75" style="99" customWidth="1"/>
    <col min="12034" max="12288" width="9" style="99"/>
    <col min="12289" max="12289" width="103.75" style="99" customWidth="1"/>
    <col min="12290" max="12544" width="9" style="99"/>
    <col min="12545" max="12545" width="103.75" style="99" customWidth="1"/>
    <col min="12546" max="12800" width="9" style="99"/>
    <col min="12801" max="12801" width="103.75" style="99" customWidth="1"/>
    <col min="12802" max="13056" width="9" style="99"/>
    <col min="13057" max="13057" width="103.75" style="99" customWidth="1"/>
    <col min="13058" max="13312" width="9" style="99"/>
    <col min="13313" max="13313" width="103.75" style="99" customWidth="1"/>
    <col min="13314" max="13568" width="9" style="99"/>
    <col min="13569" max="13569" width="103.75" style="99" customWidth="1"/>
    <col min="13570" max="13824" width="9" style="99"/>
    <col min="13825" max="13825" width="103.75" style="99" customWidth="1"/>
    <col min="13826" max="14080" width="9" style="99"/>
    <col min="14081" max="14081" width="103.75" style="99" customWidth="1"/>
    <col min="14082" max="14336" width="9" style="99"/>
    <col min="14337" max="14337" width="103.75" style="99" customWidth="1"/>
    <col min="14338" max="14592" width="9" style="99"/>
    <col min="14593" max="14593" width="103.75" style="99" customWidth="1"/>
    <col min="14594" max="14848" width="9" style="99"/>
    <col min="14849" max="14849" width="103.75" style="99" customWidth="1"/>
    <col min="14850" max="15104" width="9" style="99"/>
    <col min="15105" max="15105" width="103.75" style="99" customWidth="1"/>
    <col min="15106" max="15360" width="9" style="99"/>
    <col min="15361" max="15361" width="103.75" style="99" customWidth="1"/>
    <col min="15362" max="15616" width="9" style="99"/>
    <col min="15617" max="15617" width="103.75" style="99" customWidth="1"/>
    <col min="15618" max="15872" width="9" style="99"/>
    <col min="15873" max="15873" width="103.75" style="99" customWidth="1"/>
    <col min="15874" max="16128" width="9" style="99"/>
    <col min="16129" max="16129" width="103.75" style="99" customWidth="1"/>
    <col min="16130" max="16384" width="9" style="99"/>
  </cols>
  <sheetData>
    <row r="2" s="98" customFormat="1" ht="66" customHeight="1" spans="1:1">
      <c r="A2" s="100" t="s">
        <v>0</v>
      </c>
    </row>
    <row r="3" s="98" customFormat="1" customHeight="1" spans="1:1">
      <c r="A3" s="101"/>
    </row>
    <row r="8" s="98" customFormat="1" ht="60" customHeight="1" spans="1:1">
      <c r="A8" s="102" t="s">
        <v>1</v>
      </c>
    </row>
    <row r="14" customHeight="1" spans="1:1">
      <c r="A14" s="103" t="s">
        <v>2</v>
      </c>
    </row>
    <row r="15" customHeight="1" spans="1:1">
      <c r="A15" s="104" t="s">
        <v>3</v>
      </c>
    </row>
    <row r="16" customHeight="1" spans="1:1">
      <c r="A16" s="104" t="s">
        <v>4</v>
      </c>
    </row>
  </sheetData>
  <sheetProtection algorithmName="SHA-512" hashValue="WnuGImj968t1ny+PlLt0q48ZkQvId+w4/jSSy4e9NMlHq5STnQC6ZBIBP+edjvrnfwO+Da/9v6qBrrR6duimiQ==" saltValue="cPrWq/PGKD++PwUz0JyPoQ==" spinCount="100000" sheet="1" formatCells="0" formatColumns="0" formatRows="0" objects="1"/>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view="pageBreakPreview" zoomScale="130" zoomScaleNormal="100" workbookViewId="0">
      <selection activeCell="G7" sqref="G7"/>
    </sheetView>
  </sheetViews>
  <sheetFormatPr defaultColWidth="9" defaultRowHeight="12.75"/>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395</v>
      </c>
      <c r="B1" s="7"/>
      <c r="C1" s="7"/>
      <c r="D1" s="7"/>
      <c r="E1" s="7"/>
      <c r="F1" s="7"/>
      <c r="G1" s="7"/>
    </row>
    <row r="2" s="1" customFormat="1" ht="24" customHeight="1" spans="1:7">
      <c r="A2" s="8" t="str">
        <f>汇总表!A2</f>
        <v>项目名称： 南京应天大街长江隧道及定淮门长江隧道日常运营养护服务（2025年度）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301</v>
      </c>
      <c r="B4" s="11" t="s">
        <v>302</v>
      </c>
      <c r="C4" s="12" t="s">
        <v>58</v>
      </c>
      <c r="D4" s="11" t="s">
        <v>303</v>
      </c>
      <c r="E4" s="11" t="s">
        <v>304</v>
      </c>
      <c r="F4" s="13" t="s">
        <v>61</v>
      </c>
      <c r="G4" s="13" t="s">
        <v>62</v>
      </c>
    </row>
    <row r="5" s="1" customFormat="1" ht="30" customHeight="1" spans="1:7">
      <c r="A5" s="107" t="s">
        <v>396</v>
      </c>
      <c r="B5" s="15" t="s">
        <v>397</v>
      </c>
      <c r="C5" s="15"/>
      <c r="D5" s="14"/>
      <c r="E5" s="14"/>
      <c r="F5" s="16"/>
      <c r="G5" s="17"/>
    </row>
    <row r="6" s="1" customFormat="1" ht="30" customHeight="1" spans="1:14">
      <c r="A6" s="107" t="s">
        <v>398</v>
      </c>
      <c r="B6" s="18" t="s">
        <v>399</v>
      </c>
      <c r="C6" s="15" t="s">
        <v>400</v>
      </c>
      <c r="D6" s="14" t="s">
        <v>146</v>
      </c>
      <c r="E6" s="14">
        <v>1</v>
      </c>
      <c r="F6" s="16">
        <v>440000</v>
      </c>
      <c r="G6" s="19">
        <f>IF(E6="","",ROUND(E6*F6,2))</f>
        <v>440000</v>
      </c>
      <c r="I6" s="25"/>
      <c r="L6" s="26"/>
      <c r="N6" s="26"/>
    </row>
    <row r="7" s="1" customFormat="1" ht="30" customHeight="1" spans="1:14">
      <c r="A7" s="107" t="s">
        <v>401</v>
      </c>
      <c r="B7" s="18" t="s">
        <v>402</v>
      </c>
      <c r="C7" s="15" t="s">
        <v>403</v>
      </c>
      <c r="D7" s="14" t="s">
        <v>146</v>
      </c>
      <c r="E7" s="14">
        <v>1</v>
      </c>
      <c r="F7" s="16">
        <v>7600000</v>
      </c>
      <c r="G7" s="19">
        <f>IF(E7="","",ROUND(E7*F7,2))</f>
        <v>7600000</v>
      </c>
      <c r="N7" s="26"/>
    </row>
    <row r="8" s="1" customFormat="1" ht="32.25" customHeight="1" spans="1:7">
      <c r="A8" s="20" t="s">
        <v>404</v>
      </c>
      <c r="B8" s="21"/>
      <c r="C8" s="21"/>
      <c r="D8" s="21"/>
      <c r="E8" s="22">
        <f>SUM(G5:G7)</f>
        <v>8040000</v>
      </c>
      <c r="F8" s="22"/>
      <c r="G8" s="23" t="s">
        <v>299</v>
      </c>
    </row>
    <row r="9" spans="7:7">
      <c r="G9" s="24"/>
    </row>
  </sheetData>
  <sheetProtection algorithmName="SHA-512" hashValue="G5D/UzA+Wl2kOJBXKcfDD6U8gLV9D1+ZzIUzWL2ATfBEheMpal4lGrbHcMWjXQ6iBd5lgU/n564EYwBlRYQK2g==" saltValue="jK8zisFoFR2DzuAo+dfiAA==" spinCount="100000" sheet="1" formatCells="0" formatColumns="0" formatRows="0" objects="1"/>
  <mergeCells count="5">
    <mergeCell ref="A1:G1"/>
    <mergeCell ref="A2:G2"/>
    <mergeCell ref="F3:G3"/>
    <mergeCell ref="A8:D8"/>
    <mergeCell ref="E8:F8"/>
  </mergeCells>
  <pageMargins left="0.472222222222222" right="0.472222222222222" top="0.472222222222222" bottom="0.472222222222222" header="0.314583333333333" footer="0.314583333333333"/>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view="pageBreakPreview" zoomScaleNormal="100" workbookViewId="0">
      <selection activeCell="C20" sqref="C20"/>
    </sheetView>
  </sheetViews>
  <sheetFormatPr defaultColWidth="9" defaultRowHeight="12.75" outlineLevelCol="6"/>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405</v>
      </c>
      <c r="B1" s="7"/>
      <c r="C1" s="7"/>
      <c r="D1" s="7"/>
      <c r="E1" s="7"/>
      <c r="F1" s="7"/>
      <c r="G1" s="7"/>
    </row>
    <row r="2" s="1" customFormat="1" ht="24" customHeight="1" spans="1:7">
      <c r="A2" s="8" t="str">
        <f>汇总表!A2</f>
        <v>项目名称： 南京应天大街长江隧道及定淮门长江隧道日常运营养护服务（2025年度）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301</v>
      </c>
      <c r="B4" s="11" t="s">
        <v>302</v>
      </c>
      <c r="C4" s="12" t="s">
        <v>58</v>
      </c>
      <c r="D4" s="11" t="s">
        <v>303</v>
      </c>
      <c r="E4" s="11" t="s">
        <v>304</v>
      </c>
      <c r="F4" s="13" t="s">
        <v>61</v>
      </c>
      <c r="G4" s="13" t="s">
        <v>62</v>
      </c>
    </row>
    <row r="5" s="1" customFormat="1" ht="30" customHeight="1" spans="1:7">
      <c r="A5" s="107" t="s">
        <v>396</v>
      </c>
      <c r="B5" s="15" t="s">
        <v>397</v>
      </c>
      <c r="C5" s="15"/>
      <c r="D5" s="14"/>
      <c r="E5" s="14"/>
      <c r="F5" s="16"/>
      <c r="G5" s="17"/>
    </row>
    <row r="6" s="1" customFormat="1" ht="30" customHeight="1" spans="1:7">
      <c r="A6" s="107" t="s">
        <v>398</v>
      </c>
      <c r="B6" s="18" t="s">
        <v>399</v>
      </c>
      <c r="C6" s="15" t="s">
        <v>400</v>
      </c>
      <c r="D6" s="14" t="s">
        <v>146</v>
      </c>
      <c r="E6" s="14">
        <v>1</v>
      </c>
      <c r="F6" s="16">
        <v>1120000</v>
      </c>
      <c r="G6" s="19">
        <f>IF(E6="","",ROUND(E6*F6,2))</f>
        <v>1120000</v>
      </c>
    </row>
    <row r="7" s="1" customFormat="1" ht="30" customHeight="1" spans="1:7">
      <c r="A7" s="107" t="s">
        <v>401</v>
      </c>
      <c r="B7" s="18" t="s">
        <v>402</v>
      </c>
      <c r="C7" s="15" t="s">
        <v>403</v>
      </c>
      <c r="D7" s="14" t="s">
        <v>146</v>
      </c>
      <c r="E7" s="14">
        <v>1</v>
      </c>
      <c r="F7" s="16">
        <v>7600000</v>
      </c>
      <c r="G7" s="19">
        <f>IF(E7="","",ROUND(E7*F7,2))</f>
        <v>7600000</v>
      </c>
    </row>
    <row r="8" s="1" customFormat="1" ht="32.25" customHeight="1" spans="1:7">
      <c r="A8" s="20" t="s">
        <v>406</v>
      </c>
      <c r="B8" s="21"/>
      <c r="C8" s="21"/>
      <c r="D8" s="21"/>
      <c r="E8" s="22">
        <f>SUM(G5:G7)</f>
        <v>8720000</v>
      </c>
      <c r="F8" s="22"/>
      <c r="G8" s="23" t="s">
        <v>299</v>
      </c>
    </row>
    <row r="9" spans="7:7">
      <c r="G9" s="24"/>
    </row>
  </sheetData>
  <sheetProtection algorithmName="SHA-512" hashValue="Bq524dv4UR00rQjeK1Qu34yMYKxWj9M/0x6rIcFPMFL6vUiRZ7c8e+ImIEWNeNXQOjaR9G0m8AtWRO82JSrOHw==" saltValue="wfykkh20nPFb+F3QeSRC1Q==" spinCount="100000" sheet="1" formatCells="0" formatColumns="0" formatRows="0" objects="1"/>
  <mergeCells count="5">
    <mergeCell ref="A1:G1"/>
    <mergeCell ref="A2:G2"/>
    <mergeCell ref="F3:G3"/>
    <mergeCell ref="A8:D8"/>
    <mergeCell ref="E8:F8"/>
  </mergeCells>
  <pageMargins left="0.472222222222222" right="0.472222222222222" top="0.472222222222222" bottom="0.472222222222222"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view="pageBreakPreview" zoomScale="115" zoomScaleNormal="110" topLeftCell="A14" workbookViewId="0">
      <selection activeCell="A19" sqref="A19"/>
    </sheetView>
  </sheetViews>
  <sheetFormatPr defaultColWidth="9" defaultRowHeight="15" outlineLevelCol="1"/>
  <cols>
    <col min="1" max="1" width="103.75" style="93" customWidth="1"/>
    <col min="2" max="256" width="9" style="93"/>
    <col min="257" max="257" width="103.75" style="93" customWidth="1"/>
    <col min="258" max="512" width="9" style="93"/>
    <col min="513" max="513" width="103.75" style="93" customWidth="1"/>
    <col min="514" max="768" width="9" style="93"/>
    <col min="769" max="769" width="103.75" style="93" customWidth="1"/>
    <col min="770" max="1024" width="9" style="93"/>
    <col min="1025" max="1025" width="103.75" style="93" customWidth="1"/>
    <col min="1026" max="1280" width="9" style="93"/>
    <col min="1281" max="1281" width="103.75" style="93" customWidth="1"/>
    <col min="1282" max="1536" width="9" style="93"/>
    <col min="1537" max="1537" width="103.75" style="93" customWidth="1"/>
    <col min="1538" max="1792" width="9" style="93"/>
    <col min="1793" max="1793" width="103.75" style="93" customWidth="1"/>
    <col min="1794" max="2048" width="9" style="93"/>
    <col min="2049" max="2049" width="103.75" style="93" customWidth="1"/>
    <col min="2050" max="2304" width="9" style="93"/>
    <col min="2305" max="2305" width="103.75" style="93" customWidth="1"/>
    <col min="2306" max="2560" width="9" style="93"/>
    <col min="2561" max="2561" width="103.75" style="93" customWidth="1"/>
    <col min="2562" max="2816" width="9" style="93"/>
    <col min="2817" max="2817" width="103.75" style="93" customWidth="1"/>
    <col min="2818" max="3072" width="9" style="93"/>
    <col min="3073" max="3073" width="103.75" style="93" customWidth="1"/>
    <col min="3074" max="3328" width="9" style="93"/>
    <col min="3329" max="3329" width="103.75" style="93" customWidth="1"/>
    <col min="3330" max="3584" width="9" style="93"/>
    <col min="3585" max="3585" width="103.75" style="93" customWidth="1"/>
    <col min="3586" max="3840" width="9" style="93"/>
    <col min="3841" max="3841" width="103.75" style="93" customWidth="1"/>
    <col min="3842" max="4096" width="9" style="93"/>
    <col min="4097" max="4097" width="103.75" style="93" customWidth="1"/>
    <col min="4098" max="4352" width="9" style="93"/>
    <col min="4353" max="4353" width="103.75" style="93" customWidth="1"/>
    <col min="4354" max="4608" width="9" style="93"/>
    <col min="4609" max="4609" width="103.75" style="93" customWidth="1"/>
    <col min="4610" max="4864" width="9" style="93"/>
    <col min="4865" max="4865" width="103.75" style="93" customWidth="1"/>
    <col min="4866" max="5120" width="9" style="93"/>
    <col min="5121" max="5121" width="103.75" style="93" customWidth="1"/>
    <col min="5122" max="5376" width="9" style="93"/>
    <col min="5377" max="5377" width="103.75" style="93" customWidth="1"/>
    <col min="5378" max="5632" width="9" style="93"/>
    <col min="5633" max="5633" width="103.75" style="93" customWidth="1"/>
    <col min="5634" max="5888" width="9" style="93"/>
    <col min="5889" max="5889" width="103.75" style="93" customWidth="1"/>
    <col min="5890" max="6144" width="9" style="93"/>
    <col min="6145" max="6145" width="103.75" style="93" customWidth="1"/>
    <col min="6146" max="6400" width="9" style="93"/>
    <col min="6401" max="6401" width="103.75" style="93" customWidth="1"/>
    <col min="6402" max="6656" width="9" style="93"/>
    <col min="6657" max="6657" width="103.75" style="93" customWidth="1"/>
    <col min="6658" max="6912" width="9" style="93"/>
    <col min="6913" max="6913" width="103.75" style="93" customWidth="1"/>
    <col min="6914" max="7168" width="9" style="93"/>
    <col min="7169" max="7169" width="103.75" style="93" customWidth="1"/>
    <col min="7170" max="7424" width="9" style="93"/>
    <col min="7425" max="7425" width="103.75" style="93" customWidth="1"/>
    <col min="7426" max="7680" width="9" style="93"/>
    <col min="7681" max="7681" width="103.75" style="93" customWidth="1"/>
    <col min="7682" max="7936" width="9" style="93"/>
    <col min="7937" max="7937" width="103.75" style="93" customWidth="1"/>
    <col min="7938" max="8192" width="9" style="93"/>
    <col min="8193" max="8193" width="103.75" style="93" customWidth="1"/>
    <col min="8194" max="8448" width="9" style="93"/>
    <col min="8449" max="8449" width="103.75" style="93" customWidth="1"/>
    <col min="8450" max="8704" width="9" style="93"/>
    <col min="8705" max="8705" width="103.75" style="93" customWidth="1"/>
    <col min="8706" max="8960" width="9" style="93"/>
    <col min="8961" max="8961" width="103.75" style="93" customWidth="1"/>
    <col min="8962" max="9216" width="9" style="93"/>
    <col min="9217" max="9217" width="103.75" style="93" customWidth="1"/>
    <col min="9218" max="9472" width="9" style="93"/>
    <col min="9473" max="9473" width="103.75" style="93" customWidth="1"/>
    <col min="9474" max="9728" width="9" style="93"/>
    <col min="9729" max="9729" width="103.75" style="93" customWidth="1"/>
    <col min="9730" max="9984" width="9" style="93"/>
    <col min="9985" max="9985" width="103.75" style="93" customWidth="1"/>
    <col min="9986" max="10240" width="9" style="93"/>
    <col min="10241" max="10241" width="103.75" style="93" customWidth="1"/>
    <col min="10242" max="10496" width="9" style="93"/>
    <col min="10497" max="10497" width="103.75" style="93" customWidth="1"/>
    <col min="10498" max="10752" width="9" style="93"/>
    <col min="10753" max="10753" width="103.75" style="93" customWidth="1"/>
    <col min="10754" max="11008" width="9" style="93"/>
    <col min="11009" max="11009" width="103.75" style="93" customWidth="1"/>
    <col min="11010" max="11264" width="9" style="93"/>
    <col min="11265" max="11265" width="103.75" style="93" customWidth="1"/>
    <col min="11266" max="11520" width="9" style="93"/>
    <col min="11521" max="11521" width="103.75" style="93" customWidth="1"/>
    <col min="11522" max="11776" width="9" style="93"/>
    <col min="11777" max="11777" width="103.75" style="93" customWidth="1"/>
    <col min="11778" max="12032" width="9" style="93"/>
    <col min="12033" max="12033" width="103.75" style="93" customWidth="1"/>
    <col min="12034" max="12288" width="9" style="93"/>
    <col min="12289" max="12289" width="103.75" style="93" customWidth="1"/>
    <col min="12290" max="12544" width="9" style="93"/>
    <col min="12545" max="12545" width="103.75" style="93" customWidth="1"/>
    <col min="12546" max="12800" width="9" style="93"/>
    <col min="12801" max="12801" width="103.75" style="93" customWidth="1"/>
    <col min="12802" max="13056" width="9" style="93"/>
    <col min="13057" max="13057" width="103.75" style="93" customWidth="1"/>
    <col min="13058" max="13312" width="9" style="93"/>
    <col min="13313" max="13313" width="103.75" style="93" customWidth="1"/>
    <col min="13314" max="13568" width="9" style="93"/>
    <col min="13569" max="13569" width="103.75" style="93" customWidth="1"/>
    <col min="13570" max="13824" width="9" style="93"/>
    <col min="13825" max="13825" width="103.75" style="93" customWidth="1"/>
    <col min="13826" max="14080" width="9" style="93"/>
    <col min="14081" max="14081" width="103.75" style="93" customWidth="1"/>
    <col min="14082" max="14336" width="9" style="93"/>
    <col min="14337" max="14337" width="103.75" style="93" customWidth="1"/>
    <col min="14338" max="14592" width="9" style="93"/>
    <col min="14593" max="14593" width="103.75" style="93" customWidth="1"/>
    <col min="14594" max="14848" width="9" style="93"/>
    <col min="14849" max="14849" width="103.75" style="93" customWidth="1"/>
    <col min="14850" max="15104" width="9" style="93"/>
    <col min="15105" max="15105" width="103.75" style="93" customWidth="1"/>
    <col min="15106" max="15360" width="9" style="93"/>
    <col min="15361" max="15361" width="103.75" style="93" customWidth="1"/>
    <col min="15362" max="15616" width="9" style="93"/>
    <col min="15617" max="15617" width="103.75" style="93" customWidth="1"/>
    <col min="15618" max="15872" width="9" style="93"/>
    <col min="15873" max="15873" width="103.75" style="93" customWidth="1"/>
    <col min="15874" max="16128" width="9" style="93"/>
    <col min="16129" max="16129" width="103.75" style="93" customWidth="1"/>
    <col min="16130" max="16384" width="9" style="93"/>
  </cols>
  <sheetData>
    <row r="1" s="89" customFormat="1" ht="29.1" customHeight="1" spans="1:1">
      <c r="A1" s="94" t="s">
        <v>5</v>
      </c>
    </row>
    <row r="2" s="90" customFormat="1" ht="30" customHeight="1" spans="1:1">
      <c r="A2" s="95" t="s">
        <v>6</v>
      </c>
    </row>
    <row r="3" s="91" customFormat="1" ht="39.75" customHeight="1" spans="1:1">
      <c r="A3" s="93" t="s">
        <v>7</v>
      </c>
    </row>
    <row r="4" s="91" customFormat="1" ht="27.75" customHeight="1" spans="1:1">
      <c r="A4" s="93" t="s">
        <v>8</v>
      </c>
    </row>
    <row r="5" s="91" customFormat="1" ht="51" customHeight="1" spans="1:1">
      <c r="A5" s="93" t="s">
        <v>9</v>
      </c>
    </row>
    <row r="6" s="91" customFormat="1" ht="39.75" customHeight="1" spans="1:1">
      <c r="A6" s="93" t="s">
        <v>10</v>
      </c>
    </row>
    <row r="7" s="90" customFormat="1" ht="30" customHeight="1" spans="1:1">
      <c r="A7" s="95" t="s">
        <v>11</v>
      </c>
    </row>
    <row r="8" s="91" customFormat="1" ht="27.75" customHeight="1" spans="1:1">
      <c r="A8" s="93" t="s">
        <v>12</v>
      </c>
    </row>
    <row r="9" s="91" customFormat="1" ht="55.5" customHeight="1" spans="1:1">
      <c r="A9" s="93" t="s">
        <v>13</v>
      </c>
    </row>
    <row r="10" s="91" customFormat="1" ht="55.5" customHeight="1" spans="1:1">
      <c r="A10" s="93" t="s">
        <v>14</v>
      </c>
    </row>
    <row r="11" s="91" customFormat="1" ht="54" customHeight="1" spans="1:1">
      <c r="A11" s="93" t="s">
        <v>15</v>
      </c>
    </row>
    <row r="12" s="91" customFormat="1" ht="39.75" customHeight="1" spans="1:1">
      <c r="A12" s="93" t="s">
        <v>16</v>
      </c>
    </row>
    <row r="13" s="91" customFormat="1" ht="28.5" customHeight="1" spans="1:1">
      <c r="A13" s="93" t="s">
        <v>17</v>
      </c>
    </row>
    <row r="14" s="92" customFormat="1" ht="28.5" customHeight="1" spans="1:1">
      <c r="A14" s="96" t="s">
        <v>18</v>
      </c>
    </row>
    <row r="15" s="92" customFormat="1" ht="28.5" customHeight="1" spans="1:1">
      <c r="A15" s="96" t="s">
        <v>19</v>
      </c>
    </row>
    <row r="16" s="92" customFormat="1" ht="38" customHeight="1" spans="1:1">
      <c r="A16" s="96" t="s">
        <v>20</v>
      </c>
    </row>
    <row r="17" s="92" customFormat="1" ht="55" customHeight="1" spans="1:1">
      <c r="A17" s="96" t="s">
        <v>21</v>
      </c>
    </row>
    <row r="18" s="92" customFormat="1" ht="55" customHeight="1" spans="1:1">
      <c r="A18" s="96" t="s">
        <v>22</v>
      </c>
    </row>
    <row r="19" s="92" customFormat="1" ht="55" customHeight="1" spans="1:1">
      <c r="A19" s="96" t="s">
        <v>23</v>
      </c>
    </row>
    <row r="20" s="92" customFormat="1" ht="40" customHeight="1" spans="1:2">
      <c r="A20" s="96" t="s">
        <v>24</v>
      </c>
      <c r="B20" s="97"/>
    </row>
    <row r="21" s="92" customFormat="1" ht="30" customHeight="1" spans="1:1">
      <c r="A21" s="96" t="s">
        <v>25</v>
      </c>
    </row>
    <row r="22" s="92" customFormat="1" ht="30" customHeight="1" spans="1:1">
      <c r="A22" s="96" t="s">
        <v>26</v>
      </c>
    </row>
    <row r="23" s="92" customFormat="1" ht="36" customHeight="1" spans="1:1">
      <c r="A23" s="96" t="s">
        <v>27</v>
      </c>
    </row>
    <row r="24" ht="56" customHeight="1" spans="1:1">
      <c r="A24" s="93" t="s">
        <v>28</v>
      </c>
    </row>
  </sheetData>
  <sheetProtection algorithmName="SHA-512" hashValue="HAxOB1NJGvVw3bfv/X5Qp6HfpejcbquZX8AfLAAFkh00Q8K7a1vKLs5d7ZrLXKwp72ACtskw3IMF0xXTWDtsfA==" saltValue="4lMqQDzMubo613IhQoxCPg==" spinCount="100000" sheet="1" formatCells="0" formatColumns="0" formatRows="0" objects="1"/>
  <printOptions horizontalCentered="1"/>
  <pageMargins left="0.472222222222222" right="0.472222222222222" top="0.472222222222222" bottom="0.472222222222222" header="0.314583333333333" footer="0.314583333333333"/>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view="pageBreakPreview" zoomScale="120" zoomScaleNormal="100" topLeftCell="A2" workbookViewId="0">
      <selection activeCell="C15" sqref="C15"/>
    </sheetView>
  </sheetViews>
  <sheetFormatPr defaultColWidth="9" defaultRowHeight="15" outlineLevelCol="5"/>
  <cols>
    <col min="1" max="1" width="6.73333333333333" style="66" customWidth="1"/>
    <col min="2" max="2" width="15.1333333333333" style="66" customWidth="1"/>
    <col min="3" max="3" width="45.8" style="66" customWidth="1"/>
    <col min="4" max="4" width="26.3833333333333" style="66" customWidth="1"/>
    <col min="5" max="5" width="9" style="66"/>
    <col min="6" max="6" width="15.8583333333333" style="66" customWidth="1"/>
    <col min="7" max="7" width="14.1083333333333" style="66"/>
    <col min="8" max="16384" width="9" style="66"/>
  </cols>
  <sheetData>
    <row r="1" ht="48" customHeight="1" spans="1:4">
      <c r="A1" s="68" t="s">
        <v>29</v>
      </c>
      <c r="B1" s="68"/>
      <c r="C1" s="68"/>
      <c r="D1" s="68"/>
    </row>
    <row r="2" ht="24" customHeight="1" spans="1:4">
      <c r="A2" s="69" t="s">
        <v>30</v>
      </c>
      <c r="B2" s="69"/>
      <c r="C2" s="69"/>
      <c r="D2" s="69"/>
    </row>
    <row r="3" ht="24" customHeight="1" spans="1:4">
      <c r="A3" s="69"/>
      <c r="B3" s="69"/>
      <c r="C3" s="69"/>
      <c r="D3" s="70" t="s">
        <v>31</v>
      </c>
    </row>
    <row r="4" ht="31" customHeight="1" spans="1:4">
      <c r="A4" s="71" t="s">
        <v>32</v>
      </c>
      <c r="B4" s="72" t="s">
        <v>33</v>
      </c>
      <c r="C4" s="72" t="s">
        <v>34</v>
      </c>
      <c r="D4" s="73" t="s">
        <v>35</v>
      </c>
    </row>
    <row r="5" ht="31" customHeight="1" spans="1:4">
      <c r="A5" s="74">
        <v>1</v>
      </c>
      <c r="B5" s="75">
        <v>100</v>
      </c>
      <c r="C5" s="75" t="s">
        <v>36</v>
      </c>
      <c r="D5" s="76">
        <f>'第100章（应天大街长江隧道）'!E111</f>
        <v>0</v>
      </c>
    </row>
    <row r="6" ht="31" customHeight="1" spans="1:4">
      <c r="A6" s="74">
        <v>2</v>
      </c>
      <c r="B6" s="75">
        <v>200</v>
      </c>
      <c r="C6" s="75" t="s">
        <v>37</v>
      </c>
      <c r="D6" s="76">
        <f>'第200章（应天大街长江隧道）'!E7</f>
        <v>3365220</v>
      </c>
    </row>
    <row r="7" ht="31" customHeight="1" spans="1:4">
      <c r="A7" s="74">
        <v>3</v>
      </c>
      <c r="B7" s="75">
        <v>300</v>
      </c>
      <c r="C7" s="75" t="s">
        <v>38</v>
      </c>
      <c r="D7" s="76">
        <f>'第300章（应天大街长江隧道）'!E9</f>
        <v>0</v>
      </c>
    </row>
    <row r="8" ht="31" customHeight="1" spans="1:4">
      <c r="A8" s="74">
        <v>4</v>
      </c>
      <c r="B8" s="75">
        <v>400</v>
      </c>
      <c r="C8" s="75" t="s">
        <v>39</v>
      </c>
      <c r="D8" s="76">
        <f>'第400章（应天大街长江隧道）'!E8</f>
        <v>8040000</v>
      </c>
    </row>
    <row r="9" ht="31" customHeight="1" spans="1:4">
      <c r="A9" s="74">
        <v>5</v>
      </c>
      <c r="B9" s="75" t="s">
        <v>40</v>
      </c>
      <c r="C9" s="75"/>
      <c r="D9" s="76">
        <f>SUM(D5:D8)</f>
        <v>11405220</v>
      </c>
    </row>
    <row r="10" ht="31" customHeight="1" spans="1:4">
      <c r="A10" s="74">
        <v>6</v>
      </c>
      <c r="B10" s="77" t="s">
        <v>41</v>
      </c>
      <c r="C10" s="78"/>
      <c r="D10" s="76">
        <v>2000000</v>
      </c>
    </row>
    <row r="11" ht="31" customHeight="1" spans="1:4">
      <c r="A11" s="74">
        <v>7</v>
      </c>
      <c r="B11" s="79" t="s">
        <v>42</v>
      </c>
      <c r="C11" s="80"/>
      <c r="D11" s="76">
        <f>(D5+D6+D7)*4%</f>
        <v>134608.8</v>
      </c>
    </row>
    <row r="12" s="66" customFormat="1" ht="31" customHeight="1" spans="1:4">
      <c r="A12" s="74">
        <v>8</v>
      </c>
      <c r="B12" s="79" t="s">
        <v>43</v>
      </c>
      <c r="C12" s="80"/>
      <c r="D12" s="76">
        <f>61268000*2%</f>
        <v>1225360</v>
      </c>
    </row>
    <row r="13" s="66" customFormat="1" ht="31" customHeight="1" spans="1:4">
      <c r="A13" s="81">
        <v>9</v>
      </c>
      <c r="B13" s="82" t="s">
        <v>44</v>
      </c>
      <c r="C13" s="83"/>
      <c r="D13" s="76">
        <f>SUM(D9:D12)</f>
        <v>14765188.8</v>
      </c>
    </row>
    <row r="14" ht="31" customHeight="1" spans="1:4">
      <c r="A14" s="74">
        <v>10</v>
      </c>
      <c r="B14" s="75">
        <v>100</v>
      </c>
      <c r="C14" s="75" t="s">
        <v>45</v>
      </c>
      <c r="D14" s="76">
        <f>'第100章（定淮门长江隧道）'!E89</f>
        <v>0</v>
      </c>
    </row>
    <row r="15" ht="31" customHeight="1" spans="1:4">
      <c r="A15" s="74">
        <v>11</v>
      </c>
      <c r="B15" s="75">
        <v>200</v>
      </c>
      <c r="C15" s="75" t="s">
        <v>46</v>
      </c>
      <c r="D15" s="76">
        <f>'第200章（定淮门长江隧道） '!E7</f>
        <v>2656800</v>
      </c>
    </row>
    <row r="16" ht="31" customHeight="1" spans="1:4">
      <c r="A16" s="74">
        <v>12</v>
      </c>
      <c r="B16" s="75">
        <v>300</v>
      </c>
      <c r="C16" s="75" t="s">
        <v>47</v>
      </c>
      <c r="D16" s="76">
        <f>'第300章（定淮门长江隧道）'!E9</f>
        <v>0</v>
      </c>
    </row>
    <row r="17" ht="31" customHeight="1" spans="1:4">
      <c r="A17" s="74">
        <v>13</v>
      </c>
      <c r="B17" s="75">
        <v>400</v>
      </c>
      <c r="C17" s="75" t="s">
        <v>48</v>
      </c>
      <c r="D17" s="76">
        <f>'第400章（定淮门长江隧道）'!E8</f>
        <v>8720000</v>
      </c>
    </row>
    <row r="18" ht="31" customHeight="1" spans="1:4">
      <c r="A18" s="74">
        <v>14</v>
      </c>
      <c r="B18" s="75" t="s">
        <v>49</v>
      </c>
      <c r="C18" s="75"/>
      <c r="D18" s="76">
        <f>SUM(D14:D17)</f>
        <v>11376800</v>
      </c>
    </row>
    <row r="19" ht="31" customHeight="1" spans="1:4">
      <c r="A19" s="74">
        <v>15</v>
      </c>
      <c r="B19" s="77" t="s">
        <v>50</v>
      </c>
      <c r="C19" s="78"/>
      <c r="D19" s="76">
        <v>600000</v>
      </c>
    </row>
    <row r="20" ht="31" customHeight="1" spans="1:4">
      <c r="A20" s="74">
        <v>16</v>
      </c>
      <c r="B20" s="79" t="s">
        <v>51</v>
      </c>
      <c r="C20" s="80"/>
      <c r="D20" s="76">
        <f>(D14+D15+D16)*4%</f>
        <v>106272</v>
      </c>
    </row>
    <row r="21" s="66" customFormat="1" ht="31" customHeight="1" spans="1:4">
      <c r="A21" s="74">
        <v>17</v>
      </c>
      <c r="B21" s="79" t="s">
        <v>52</v>
      </c>
      <c r="C21" s="80"/>
      <c r="D21" s="76">
        <f>74487000*2%</f>
        <v>1489740</v>
      </c>
    </row>
    <row r="22" ht="31" customHeight="1" spans="1:4">
      <c r="A22" s="81">
        <v>18</v>
      </c>
      <c r="B22" s="82" t="s">
        <v>53</v>
      </c>
      <c r="C22" s="83"/>
      <c r="D22" s="76">
        <f>SUM(D18:D21)</f>
        <v>13572812</v>
      </c>
    </row>
    <row r="23" s="67" customFormat="1" ht="31" customHeight="1" spans="1:6">
      <c r="A23" s="84">
        <v>19</v>
      </c>
      <c r="B23" s="85" t="s">
        <v>54</v>
      </c>
      <c r="C23" s="86"/>
      <c r="D23" s="87">
        <f>D22+D13</f>
        <v>28338000.8</v>
      </c>
      <c r="F23" s="88"/>
    </row>
    <row r="24" ht="24.6" customHeight="1"/>
    <row r="25" ht="24.6" customHeight="1"/>
  </sheetData>
  <sheetProtection algorithmName="SHA-512" hashValue="sFEnQPcPFzSbvgHunaDEsHdTlhJSkAVGjUK01Kk1AOr4EuDiOtoM8au63L0oO3cBhe2U8xk57hLzAM17PSbolw==" saltValue="MbNT8wsS7EvKnrn9PwhjCw==" spinCount="100000" sheet="1" formatCells="0" formatColumns="0" formatRows="0" objects="1"/>
  <mergeCells count="13">
    <mergeCell ref="A1:D1"/>
    <mergeCell ref="A2:D2"/>
    <mergeCell ref="B9:C9"/>
    <mergeCell ref="B10:C10"/>
    <mergeCell ref="B11:C11"/>
    <mergeCell ref="B12:C12"/>
    <mergeCell ref="B13:C13"/>
    <mergeCell ref="B18:C18"/>
    <mergeCell ref="B19:C19"/>
    <mergeCell ref="B20:C20"/>
    <mergeCell ref="B21:C21"/>
    <mergeCell ref="B22:C22"/>
    <mergeCell ref="B23:C23"/>
  </mergeCells>
  <printOptions horizontalCentered="1"/>
  <pageMargins left="0.472222222222222" right="0.472222222222222" top="0.472222222222222" bottom="0.472222222222222" header="0.314583333333333" footer="0.314583333333333"/>
  <pageSetup paperSize="9" fitToWidth="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1"/>
  <sheetViews>
    <sheetView tabSelected="1" view="pageBreakPreview" zoomScale="130" zoomScaleNormal="120" workbookViewId="0">
      <selection activeCell="D7" sqref="D7"/>
    </sheetView>
  </sheetViews>
  <sheetFormatPr defaultColWidth="9" defaultRowHeight="15" outlineLevelCol="6"/>
  <cols>
    <col min="1" max="1" width="7.3" style="62" customWidth="1"/>
    <col min="2" max="2" width="16.3166666666667" style="62" customWidth="1"/>
    <col min="3" max="3" width="36.9166666666667" style="62" customWidth="1"/>
    <col min="4" max="4" width="5.775" style="62" customWidth="1"/>
    <col min="5" max="5" width="8.33333333333333" style="62" customWidth="1"/>
    <col min="6" max="6" width="9.34166666666667" style="62" customWidth="1"/>
    <col min="7" max="7" width="10.7583333333333" style="62" customWidth="1"/>
    <col min="8" max="16384" width="9" style="62"/>
  </cols>
  <sheetData>
    <row r="1" ht="42" customHeight="1" spans="1:7">
      <c r="A1" s="42" t="s">
        <v>55</v>
      </c>
      <c r="B1" s="43"/>
      <c r="C1" s="43"/>
      <c r="D1" s="43"/>
      <c r="E1" s="43"/>
      <c r="F1" s="43"/>
      <c r="G1" s="43"/>
    </row>
    <row r="2" ht="24" customHeight="1" spans="1:7">
      <c r="A2" s="63" t="str">
        <f>汇总表!A2</f>
        <v>项目名称： 南京应天大街长江隧道及定淮门长江隧道日常运营养护服务（2025年度）</v>
      </c>
      <c r="B2" s="63"/>
      <c r="C2" s="63"/>
      <c r="D2" s="63"/>
      <c r="E2" s="63"/>
      <c r="F2" s="63"/>
      <c r="G2" s="63"/>
    </row>
    <row r="3" ht="24" customHeight="1" spans="1:7">
      <c r="A3" s="45"/>
      <c r="B3" s="45"/>
      <c r="C3" s="45"/>
      <c r="D3" s="45"/>
      <c r="E3" s="45"/>
      <c r="F3" s="64" t="str">
        <f>汇总表!D3</f>
        <v>货币单位：人民币元</v>
      </c>
      <c r="G3" s="64"/>
    </row>
    <row r="4" ht="30" customHeight="1" spans="1:7">
      <c r="A4" s="48" t="s">
        <v>56</v>
      </c>
      <c r="B4" s="48" t="s">
        <v>57</v>
      </c>
      <c r="C4" s="48" t="s">
        <v>58</v>
      </c>
      <c r="D4" s="48" t="s">
        <v>59</v>
      </c>
      <c r="E4" s="48" t="s">
        <v>60</v>
      </c>
      <c r="F4" s="49" t="s">
        <v>61</v>
      </c>
      <c r="G4" s="49" t="s">
        <v>62</v>
      </c>
    </row>
    <row r="5" ht="30" customHeight="1" spans="1:7">
      <c r="A5" s="50" t="s">
        <v>63</v>
      </c>
      <c r="B5" s="51" t="s">
        <v>64</v>
      </c>
      <c r="C5" s="51"/>
      <c r="D5" s="50"/>
      <c r="E5" s="50"/>
      <c r="F5" s="52"/>
      <c r="G5" s="52"/>
    </row>
    <row r="6" ht="63" customHeight="1" spans="1:7">
      <c r="A6" s="105" t="s">
        <v>65</v>
      </c>
      <c r="B6" s="51" t="s">
        <v>66</v>
      </c>
      <c r="C6" s="51" t="s">
        <v>67</v>
      </c>
      <c r="D6" s="50" t="s">
        <v>68</v>
      </c>
      <c r="E6" s="54">
        <v>5825.4</v>
      </c>
      <c r="F6" s="56"/>
      <c r="G6" s="53">
        <f>IF(E6="","",ROUND(E6*F6,2))</f>
        <v>0</v>
      </c>
    </row>
    <row r="7" ht="63" customHeight="1" spans="1:7">
      <c r="A7" s="105" t="s">
        <v>69</v>
      </c>
      <c r="B7" s="51" t="s">
        <v>70</v>
      </c>
      <c r="C7" s="51" t="s">
        <v>71</v>
      </c>
      <c r="D7" s="50" t="s">
        <v>72</v>
      </c>
      <c r="E7" s="54">
        <v>6613.873</v>
      </c>
      <c r="F7" s="55"/>
      <c r="G7" s="53">
        <f t="shared" ref="G7:G38" si="0">IF(E7="","",ROUND(E7*F7,2))</f>
        <v>0</v>
      </c>
    </row>
    <row r="8" ht="76" customHeight="1" spans="1:7">
      <c r="A8" s="105" t="s">
        <v>73</v>
      </c>
      <c r="B8" s="51" t="s">
        <v>74</v>
      </c>
      <c r="C8" s="51" t="s">
        <v>75</v>
      </c>
      <c r="D8" s="50" t="s">
        <v>68</v>
      </c>
      <c r="E8" s="54">
        <v>15.96</v>
      </c>
      <c r="F8" s="55"/>
      <c r="G8" s="53">
        <f t="shared" si="0"/>
        <v>0</v>
      </c>
    </row>
    <row r="9" ht="62" customHeight="1" spans="1:7">
      <c r="A9" s="105" t="s">
        <v>76</v>
      </c>
      <c r="B9" s="51" t="s">
        <v>77</v>
      </c>
      <c r="C9" s="51" t="s">
        <v>78</v>
      </c>
      <c r="D9" s="50" t="s">
        <v>79</v>
      </c>
      <c r="E9" s="54">
        <v>10</v>
      </c>
      <c r="F9" s="55"/>
      <c r="G9" s="53">
        <f t="shared" si="0"/>
        <v>0</v>
      </c>
    </row>
    <row r="10" ht="63" customHeight="1" spans="1:7">
      <c r="A10" s="105" t="s">
        <v>80</v>
      </c>
      <c r="B10" s="51" t="s">
        <v>81</v>
      </c>
      <c r="C10" s="51" t="s">
        <v>82</v>
      </c>
      <c r="D10" s="50" t="s">
        <v>72</v>
      </c>
      <c r="E10" s="54">
        <v>3315.9966</v>
      </c>
      <c r="F10" s="55"/>
      <c r="G10" s="53">
        <f t="shared" si="0"/>
        <v>0</v>
      </c>
    </row>
    <row r="11" ht="30" customHeight="1" spans="1:7">
      <c r="A11" s="50" t="s">
        <v>83</v>
      </c>
      <c r="B11" s="51" t="s">
        <v>84</v>
      </c>
      <c r="C11" s="51"/>
      <c r="D11" s="50"/>
      <c r="E11" s="54"/>
      <c r="F11" s="55"/>
      <c r="G11" s="53" t="str">
        <f t="shared" si="0"/>
        <v/>
      </c>
    </row>
    <row r="12" ht="65" customHeight="1" spans="1:7">
      <c r="A12" s="105" t="s">
        <v>65</v>
      </c>
      <c r="B12" s="51" t="s">
        <v>85</v>
      </c>
      <c r="C12" s="51" t="s">
        <v>86</v>
      </c>
      <c r="D12" s="50" t="s">
        <v>68</v>
      </c>
      <c r="E12" s="54">
        <v>1.33</v>
      </c>
      <c r="F12" s="55"/>
      <c r="G12" s="53">
        <f t="shared" si="0"/>
        <v>0</v>
      </c>
    </row>
    <row r="13" ht="65" customHeight="1" spans="1:7">
      <c r="A13" s="105" t="s">
        <v>69</v>
      </c>
      <c r="B13" s="51" t="s">
        <v>87</v>
      </c>
      <c r="C13" s="51" t="s">
        <v>67</v>
      </c>
      <c r="D13" s="50" t="s">
        <v>68</v>
      </c>
      <c r="E13" s="54">
        <v>0.53</v>
      </c>
      <c r="F13" s="55"/>
      <c r="G13" s="53">
        <f t="shared" si="0"/>
        <v>0</v>
      </c>
    </row>
    <row r="14" ht="30" customHeight="1" spans="1:7">
      <c r="A14" s="50" t="s">
        <v>88</v>
      </c>
      <c r="B14" s="51" t="s">
        <v>89</v>
      </c>
      <c r="C14" s="51"/>
      <c r="D14" s="50"/>
      <c r="E14" s="54"/>
      <c r="F14" s="55"/>
      <c r="G14" s="53" t="str">
        <f t="shared" si="0"/>
        <v/>
      </c>
    </row>
    <row r="15" ht="30" customHeight="1" spans="1:7">
      <c r="A15" s="105" t="s">
        <v>65</v>
      </c>
      <c r="B15" s="51" t="s">
        <v>90</v>
      </c>
      <c r="C15" s="51"/>
      <c r="D15" s="50"/>
      <c r="E15" s="54"/>
      <c r="F15" s="55"/>
      <c r="G15" s="53" t="str">
        <f t="shared" si="0"/>
        <v/>
      </c>
    </row>
    <row r="16" ht="62" customHeight="1" spans="1:7">
      <c r="A16" s="105" t="s">
        <v>91</v>
      </c>
      <c r="B16" s="51" t="s">
        <v>92</v>
      </c>
      <c r="C16" s="51" t="s">
        <v>93</v>
      </c>
      <c r="D16" s="50" t="s">
        <v>72</v>
      </c>
      <c r="E16" s="54">
        <v>963</v>
      </c>
      <c r="F16" s="55"/>
      <c r="G16" s="53">
        <f t="shared" si="0"/>
        <v>0</v>
      </c>
    </row>
    <row r="17" ht="80" customHeight="1" spans="1:7">
      <c r="A17" s="105" t="s">
        <v>94</v>
      </c>
      <c r="B17" s="51" t="s">
        <v>95</v>
      </c>
      <c r="C17" s="51" t="s">
        <v>96</v>
      </c>
      <c r="D17" s="50" t="s">
        <v>72</v>
      </c>
      <c r="E17" s="54">
        <v>18808.69</v>
      </c>
      <c r="F17" s="55"/>
      <c r="G17" s="53">
        <f t="shared" si="0"/>
        <v>0</v>
      </c>
    </row>
    <row r="18" ht="62" customHeight="1" spans="1:7">
      <c r="A18" s="105" t="s">
        <v>97</v>
      </c>
      <c r="B18" s="51" t="s">
        <v>98</v>
      </c>
      <c r="C18" s="51" t="s">
        <v>99</v>
      </c>
      <c r="D18" s="50" t="s">
        <v>100</v>
      </c>
      <c r="E18" s="54">
        <v>7140</v>
      </c>
      <c r="F18" s="55"/>
      <c r="G18" s="53">
        <f t="shared" si="0"/>
        <v>0</v>
      </c>
    </row>
    <row r="19" ht="78" customHeight="1" spans="1:7">
      <c r="A19" s="105" t="s">
        <v>101</v>
      </c>
      <c r="B19" s="51" t="s">
        <v>102</v>
      </c>
      <c r="C19" s="51" t="s">
        <v>103</v>
      </c>
      <c r="D19" s="50" t="s">
        <v>72</v>
      </c>
      <c r="E19" s="54">
        <v>5.47</v>
      </c>
      <c r="F19" s="55"/>
      <c r="G19" s="53">
        <f t="shared" si="0"/>
        <v>0</v>
      </c>
    </row>
    <row r="20" ht="60" customHeight="1" spans="1:7">
      <c r="A20" s="105" t="s">
        <v>104</v>
      </c>
      <c r="B20" s="51" t="s">
        <v>105</v>
      </c>
      <c r="C20" s="51" t="s">
        <v>106</v>
      </c>
      <c r="D20" s="50" t="s">
        <v>107</v>
      </c>
      <c r="E20" s="54">
        <v>4</v>
      </c>
      <c r="F20" s="55"/>
      <c r="G20" s="53">
        <f t="shared" si="0"/>
        <v>0</v>
      </c>
    </row>
    <row r="21" ht="73" customHeight="1" spans="1:7">
      <c r="A21" s="105" t="s">
        <v>108</v>
      </c>
      <c r="B21" s="51" t="s">
        <v>109</v>
      </c>
      <c r="C21" s="51" t="s">
        <v>110</v>
      </c>
      <c r="D21" s="50" t="s">
        <v>72</v>
      </c>
      <c r="E21" s="54">
        <v>512.4</v>
      </c>
      <c r="F21" s="55"/>
      <c r="G21" s="53">
        <f t="shared" si="0"/>
        <v>0</v>
      </c>
    </row>
    <row r="22" ht="65" customHeight="1" spans="1:7">
      <c r="A22" s="105" t="s">
        <v>111</v>
      </c>
      <c r="B22" s="51" t="s">
        <v>112</v>
      </c>
      <c r="C22" s="51" t="s">
        <v>113</v>
      </c>
      <c r="D22" s="50" t="s">
        <v>72</v>
      </c>
      <c r="E22" s="54">
        <v>14.52</v>
      </c>
      <c r="F22" s="55"/>
      <c r="G22" s="53">
        <f t="shared" si="0"/>
        <v>0</v>
      </c>
    </row>
    <row r="23" ht="30" customHeight="1" spans="1:7">
      <c r="A23" s="105" t="s">
        <v>69</v>
      </c>
      <c r="B23" s="51" t="s">
        <v>114</v>
      </c>
      <c r="C23" s="51"/>
      <c r="D23" s="50"/>
      <c r="E23" s="54"/>
      <c r="F23" s="55"/>
      <c r="G23" s="53" t="str">
        <f t="shared" si="0"/>
        <v/>
      </c>
    </row>
    <row r="24" ht="63" customHeight="1" spans="1:7">
      <c r="A24" s="105" t="s">
        <v>91</v>
      </c>
      <c r="B24" s="51" t="s">
        <v>105</v>
      </c>
      <c r="C24" s="51" t="s">
        <v>115</v>
      </c>
      <c r="D24" s="50" t="s">
        <v>107</v>
      </c>
      <c r="E24" s="54">
        <v>8</v>
      </c>
      <c r="F24" s="55"/>
      <c r="G24" s="53">
        <f t="shared" si="0"/>
        <v>0</v>
      </c>
    </row>
    <row r="25" ht="63" customHeight="1" spans="1:7">
      <c r="A25" s="105" t="s">
        <v>94</v>
      </c>
      <c r="B25" s="51" t="s">
        <v>116</v>
      </c>
      <c r="C25" s="51" t="s">
        <v>117</v>
      </c>
      <c r="D25" s="50" t="s">
        <v>100</v>
      </c>
      <c r="E25" s="54">
        <v>2120</v>
      </c>
      <c r="F25" s="55"/>
      <c r="G25" s="53">
        <f t="shared" si="0"/>
        <v>0</v>
      </c>
    </row>
    <row r="26" ht="63" customHeight="1" spans="1:7">
      <c r="A26" s="105" t="s">
        <v>97</v>
      </c>
      <c r="B26" s="51" t="s">
        <v>118</v>
      </c>
      <c r="C26" s="51" t="s">
        <v>119</v>
      </c>
      <c r="D26" s="50" t="s">
        <v>120</v>
      </c>
      <c r="E26" s="54">
        <v>30</v>
      </c>
      <c r="F26" s="55"/>
      <c r="G26" s="53">
        <f t="shared" si="0"/>
        <v>0</v>
      </c>
    </row>
    <row r="27" ht="30" customHeight="1" spans="1:7">
      <c r="A27" s="50" t="s">
        <v>121</v>
      </c>
      <c r="B27" s="51" t="s">
        <v>122</v>
      </c>
      <c r="C27" s="51"/>
      <c r="D27" s="50"/>
      <c r="E27" s="54"/>
      <c r="F27" s="55"/>
      <c r="G27" s="53" t="str">
        <f t="shared" si="0"/>
        <v/>
      </c>
    </row>
    <row r="28" ht="30" customHeight="1" spans="1:7">
      <c r="A28" s="105" t="s">
        <v>65</v>
      </c>
      <c r="B28" s="51" t="s">
        <v>123</v>
      </c>
      <c r="C28" s="51"/>
      <c r="D28" s="50"/>
      <c r="E28" s="54"/>
      <c r="F28" s="55"/>
      <c r="G28" s="53" t="str">
        <f t="shared" si="0"/>
        <v/>
      </c>
    </row>
    <row r="29" ht="60" customHeight="1" spans="1:7">
      <c r="A29" s="105" t="s">
        <v>91</v>
      </c>
      <c r="B29" s="51" t="s">
        <v>124</v>
      </c>
      <c r="C29" s="51" t="s">
        <v>125</v>
      </c>
      <c r="D29" s="50" t="s">
        <v>68</v>
      </c>
      <c r="E29" s="54">
        <v>8.32</v>
      </c>
      <c r="F29" s="55"/>
      <c r="G29" s="53">
        <f t="shared" si="0"/>
        <v>0</v>
      </c>
    </row>
    <row r="30" ht="60" customHeight="1" spans="1:7">
      <c r="A30" s="105" t="s">
        <v>94</v>
      </c>
      <c r="B30" s="51" t="s">
        <v>126</v>
      </c>
      <c r="C30" s="51" t="s">
        <v>127</v>
      </c>
      <c r="D30" s="50" t="s">
        <v>72</v>
      </c>
      <c r="E30" s="54">
        <v>5365.5</v>
      </c>
      <c r="F30" s="55"/>
      <c r="G30" s="53">
        <f t="shared" si="0"/>
        <v>0</v>
      </c>
    </row>
    <row r="31" ht="59" customHeight="1" spans="1:7">
      <c r="A31" s="105" t="s">
        <v>97</v>
      </c>
      <c r="B31" s="51" t="s">
        <v>70</v>
      </c>
      <c r="C31" s="51" t="s">
        <v>128</v>
      </c>
      <c r="D31" s="50" t="s">
        <v>72</v>
      </c>
      <c r="E31" s="54">
        <v>58205</v>
      </c>
      <c r="F31" s="55"/>
      <c r="G31" s="53">
        <f t="shared" si="0"/>
        <v>0</v>
      </c>
    </row>
    <row r="32" ht="76" customHeight="1" spans="1:7">
      <c r="A32" s="105" t="s">
        <v>101</v>
      </c>
      <c r="B32" s="51" t="s">
        <v>74</v>
      </c>
      <c r="C32" s="51" t="s">
        <v>129</v>
      </c>
      <c r="D32" s="50" t="s">
        <v>68</v>
      </c>
      <c r="E32" s="54">
        <v>8.32</v>
      </c>
      <c r="F32" s="55"/>
      <c r="G32" s="53">
        <f t="shared" si="0"/>
        <v>0</v>
      </c>
    </row>
    <row r="33" ht="30" customHeight="1" spans="1:7">
      <c r="A33" s="105" t="s">
        <v>69</v>
      </c>
      <c r="B33" s="51" t="s">
        <v>130</v>
      </c>
      <c r="C33" s="51"/>
      <c r="D33" s="50"/>
      <c r="E33" s="54"/>
      <c r="F33" s="55"/>
      <c r="G33" s="53" t="str">
        <f t="shared" si="0"/>
        <v/>
      </c>
    </row>
    <row r="34" ht="60" customHeight="1" spans="1:7">
      <c r="A34" s="105" t="s">
        <v>91</v>
      </c>
      <c r="B34" s="51" t="s">
        <v>131</v>
      </c>
      <c r="C34" s="51" t="s">
        <v>132</v>
      </c>
      <c r="D34" s="50" t="s">
        <v>68</v>
      </c>
      <c r="E34" s="54">
        <v>8.32</v>
      </c>
      <c r="F34" s="55"/>
      <c r="G34" s="53">
        <f t="shared" si="0"/>
        <v>0</v>
      </c>
    </row>
    <row r="35" ht="60" customHeight="1" spans="1:7">
      <c r="A35" s="105" t="s">
        <v>94</v>
      </c>
      <c r="B35" s="51" t="s">
        <v>133</v>
      </c>
      <c r="C35" s="51" t="s">
        <v>134</v>
      </c>
      <c r="D35" s="50" t="s">
        <v>68</v>
      </c>
      <c r="E35" s="54">
        <v>8.32</v>
      </c>
      <c r="F35" s="55"/>
      <c r="G35" s="53">
        <f t="shared" si="0"/>
        <v>0</v>
      </c>
    </row>
    <row r="36" ht="60" customHeight="1" spans="1:7">
      <c r="A36" s="105" t="s">
        <v>97</v>
      </c>
      <c r="B36" s="51" t="s">
        <v>135</v>
      </c>
      <c r="C36" s="51" t="s">
        <v>136</v>
      </c>
      <c r="D36" s="50" t="s">
        <v>68</v>
      </c>
      <c r="E36" s="54">
        <v>8.32</v>
      </c>
      <c r="F36" s="55"/>
      <c r="G36" s="53">
        <f t="shared" si="0"/>
        <v>0</v>
      </c>
    </row>
    <row r="37" ht="60" customHeight="1" spans="1:7">
      <c r="A37" s="105" t="s">
        <v>73</v>
      </c>
      <c r="B37" s="51" t="s">
        <v>137</v>
      </c>
      <c r="C37" s="51" t="s">
        <v>138</v>
      </c>
      <c r="D37" s="50" t="s">
        <v>72</v>
      </c>
      <c r="E37" s="54">
        <v>40228</v>
      </c>
      <c r="F37" s="55"/>
      <c r="G37" s="53">
        <f t="shared" si="0"/>
        <v>0</v>
      </c>
    </row>
    <row r="38" ht="60" customHeight="1" spans="1:7">
      <c r="A38" s="105" t="s">
        <v>76</v>
      </c>
      <c r="B38" s="51" t="s">
        <v>139</v>
      </c>
      <c r="C38" s="51" t="s">
        <v>140</v>
      </c>
      <c r="D38" s="50" t="s">
        <v>72</v>
      </c>
      <c r="E38" s="54">
        <v>12800</v>
      </c>
      <c r="F38" s="55"/>
      <c r="G38" s="53">
        <f t="shared" si="0"/>
        <v>0</v>
      </c>
    </row>
    <row r="39" ht="60" customHeight="1" spans="1:7">
      <c r="A39" s="105" t="s">
        <v>80</v>
      </c>
      <c r="B39" s="51" t="s">
        <v>141</v>
      </c>
      <c r="C39" s="51" t="s">
        <v>142</v>
      </c>
      <c r="D39" s="50" t="s">
        <v>72</v>
      </c>
      <c r="E39" s="54">
        <v>83232</v>
      </c>
      <c r="F39" s="55"/>
      <c r="G39" s="53">
        <f t="shared" ref="G39:G70" si="1">IF(E39="","",ROUND(E39*F39,2))</f>
        <v>0</v>
      </c>
    </row>
    <row r="40" ht="79" customHeight="1" spans="1:7">
      <c r="A40" s="105" t="s">
        <v>143</v>
      </c>
      <c r="B40" s="51" t="s">
        <v>144</v>
      </c>
      <c r="C40" s="51" t="s">
        <v>145</v>
      </c>
      <c r="D40" s="50" t="s">
        <v>146</v>
      </c>
      <c r="E40" s="54">
        <v>1</v>
      </c>
      <c r="F40" s="55"/>
      <c r="G40" s="53">
        <f t="shared" si="1"/>
        <v>0</v>
      </c>
    </row>
    <row r="41" ht="63" customHeight="1" spans="1:7">
      <c r="A41" s="105" t="s">
        <v>147</v>
      </c>
      <c r="B41" s="51" t="s">
        <v>148</v>
      </c>
      <c r="C41" s="51" t="s">
        <v>149</v>
      </c>
      <c r="D41" s="50" t="s">
        <v>146</v>
      </c>
      <c r="E41" s="54">
        <v>1</v>
      </c>
      <c r="F41" s="55"/>
      <c r="G41" s="53">
        <f t="shared" si="1"/>
        <v>0</v>
      </c>
    </row>
    <row r="42" ht="63" customHeight="1" spans="1:7">
      <c r="A42" s="105" t="s">
        <v>150</v>
      </c>
      <c r="B42" s="51" t="s">
        <v>151</v>
      </c>
      <c r="C42" s="51" t="s">
        <v>152</v>
      </c>
      <c r="D42" s="50" t="s">
        <v>146</v>
      </c>
      <c r="E42" s="54">
        <v>1</v>
      </c>
      <c r="F42" s="55"/>
      <c r="G42" s="53">
        <f t="shared" si="1"/>
        <v>0</v>
      </c>
    </row>
    <row r="43" ht="63" customHeight="1" spans="1:7">
      <c r="A43" s="105" t="s">
        <v>153</v>
      </c>
      <c r="B43" s="51" t="s">
        <v>154</v>
      </c>
      <c r="C43" s="51" t="s">
        <v>155</v>
      </c>
      <c r="D43" s="50" t="s">
        <v>100</v>
      </c>
      <c r="E43" s="54">
        <v>72</v>
      </c>
      <c r="F43" s="55"/>
      <c r="G43" s="53">
        <f t="shared" si="1"/>
        <v>0</v>
      </c>
    </row>
    <row r="44" ht="63" customHeight="1" spans="1:7">
      <c r="A44" s="105" t="s">
        <v>156</v>
      </c>
      <c r="B44" s="51" t="s">
        <v>157</v>
      </c>
      <c r="C44" s="51" t="s">
        <v>158</v>
      </c>
      <c r="D44" s="50" t="s">
        <v>159</v>
      </c>
      <c r="E44" s="54">
        <v>3</v>
      </c>
      <c r="F44" s="55"/>
      <c r="G44" s="53">
        <f t="shared" si="1"/>
        <v>0</v>
      </c>
    </row>
    <row r="45" ht="30" customHeight="1" spans="1:7">
      <c r="A45" s="105" t="s">
        <v>160</v>
      </c>
      <c r="B45" s="51" t="s">
        <v>161</v>
      </c>
      <c r="C45" s="51"/>
      <c r="D45" s="50"/>
      <c r="E45" s="54"/>
      <c r="F45" s="55"/>
      <c r="G45" s="53" t="str">
        <f t="shared" si="1"/>
        <v/>
      </c>
    </row>
    <row r="46" ht="73" customHeight="1" spans="1:7">
      <c r="A46" s="105" t="s">
        <v>91</v>
      </c>
      <c r="B46" s="51" t="s">
        <v>162</v>
      </c>
      <c r="C46" s="51" t="s">
        <v>163</v>
      </c>
      <c r="D46" s="50" t="s">
        <v>100</v>
      </c>
      <c r="E46" s="54">
        <v>7000</v>
      </c>
      <c r="F46" s="55"/>
      <c r="G46" s="53">
        <f t="shared" si="1"/>
        <v>0</v>
      </c>
    </row>
    <row r="47" ht="73" customHeight="1" spans="1:7">
      <c r="A47" s="105" t="s">
        <v>94</v>
      </c>
      <c r="B47" s="51" t="s">
        <v>164</v>
      </c>
      <c r="C47" s="51" t="s">
        <v>165</v>
      </c>
      <c r="D47" s="50" t="s">
        <v>166</v>
      </c>
      <c r="E47" s="54">
        <v>4</v>
      </c>
      <c r="F47" s="55"/>
      <c r="G47" s="53">
        <f t="shared" si="1"/>
        <v>0</v>
      </c>
    </row>
    <row r="48" ht="73" customHeight="1" spans="1:7">
      <c r="A48" s="105" t="s">
        <v>97</v>
      </c>
      <c r="B48" s="51" t="s">
        <v>167</v>
      </c>
      <c r="C48" s="51" t="s">
        <v>168</v>
      </c>
      <c r="D48" s="50" t="s">
        <v>166</v>
      </c>
      <c r="E48" s="54">
        <v>74</v>
      </c>
      <c r="F48" s="55"/>
      <c r="G48" s="53">
        <f t="shared" si="1"/>
        <v>0</v>
      </c>
    </row>
    <row r="49" ht="65" customHeight="1" spans="1:7">
      <c r="A49" s="105" t="s">
        <v>101</v>
      </c>
      <c r="B49" s="51" t="s">
        <v>169</v>
      </c>
      <c r="C49" s="51" t="s">
        <v>170</v>
      </c>
      <c r="D49" s="50" t="s">
        <v>166</v>
      </c>
      <c r="E49" s="54">
        <v>4</v>
      </c>
      <c r="F49" s="55"/>
      <c r="G49" s="53">
        <f t="shared" si="1"/>
        <v>0</v>
      </c>
    </row>
    <row r="50" ht="78" customHeight="1" spans="1:7">
      <c r="A50" s="105" t="s">
        <v>104</v>
      </c>
      <c r="B50" s="51" t="s">
        <v>171</v>
      </c>
      <c r="C50" s="51" t="s">
        <v>172</v>
      </c>
      <c r="D50" s="50" t="s">
        <v>72</v>
      </c>
      <c r="E50" s="54">
        <v>2025</v>
      </c>
      <c r="F50" s="55"/>
      <c r="G50" s="53">
        <f t="shared" si="1"/>
        <v>0</v>
      </c>
    </row>
    <row r="51" ht="65" customHeight="1" spans="1:7">
      <c r="A51" s="105" t="s">
        <v>108</v>
      </c>
      <c r="B51" s="51" t="s">
        <v>173</v>
      </c>
      <c r="C51" s="51" t="s">
        <v>174</v>
      </c>
      <c r="D51" s="50" t="s">
        <v>72</v>
      </c>
      <c r="E51" s="54">
        <v>4800</v>
      </c>
      <c r="F51" s="55"/>
      <c r="G51" s="53">
        <f t="shared" si="1"/>
        <v>0</v>
      </c>
    </row>
    <row r="52" ht="30" customHeight="1" spans="1:7">
      <c r="A52" s="50" t="s">
        <v>175</v>
      </c>
      <c r="B52" s="51" t="s">
        <v>176</v>
      </c>
      <c r="C52" s="51" t="s">
        <v>177</v>
      </c>
      <c r="D52" s="50"/>
      <c r="E52" s="54"/>
      <c r="F52" s="55"/>
      <c r="G52" s="53" t="str">
        <f t="shared" si="1"/>
        <v/>
      </c>
    </row>
    <row r="53" ht="30" customHeight="1" spans="1:7">
      <c r="A53" s="105" t="s">
        <v>65</v>
      </c>
      <c r="B53" s="51" t="s">
        <v>178</v>
      </c>
      <c r="C53" s="51"/>
      <c r="D53" s="50"/>
      <c r="E53" s="50"/>
      <c r="F53" s="56"/>
      <c r="G53" s="53" t="str">
        <f t="shared" si="1"/>
        <v/>
      </c>
    </row>
    <row r="54" ht="67" customHeight="1" spans="1:7">
      <c r="A54" s="105" t="s">
        <v>91</v>
      </c>
      <c r="B54" s="51" t="s">
        <v>179</v>
      </c>
      <c r="C54" s="51" t="s">
        <v>180</v>
      </c>
      <c r="D54" s="50" t="s">
        <v>100</v>
      </c>
      <c r="E54" s="54">
        <v>8000</v>
      </c>
      <c r="F54" s="55"/>
      <c r="G54" s="53">
        <f t="shared" si="1"/>
        <v>0</v>
      </c>
    </row>
    <row r="55" ht="67" customHeight="1" spans="1:7">
      <c r="A55" s="105" t="s">
        <v>94</v>
      </c>
      <c r="B55" s="65" t="s">
        <v>181</v>
      </c>
      <c r="C55" s="51" t="s">
        <v>182</v>
      </c>
      <c r="D55" s="50" t="s">
        <v>72</v>
      </c>
      <c r="E55" s="54">
        <v>2400</v>
      </c>
      <c r="F55" s="55"/>
      <c r="G55" s="53">
        <f t="shared" si="1"/>
        <v>0</v>
      </c>
    </row>
    <row r="56" ht="30" customHeight="1" spans="1:7">
      <c r="A56" s="105" t="s">
        <v>69</v>
      </c>
      <c r="B56" s="65" t="s">
        <v>183</v>
      </c>
      <c r="C56" s="51"/>
      <c r="D56" s="50"/>
      <c r="E56" s="50"/>
      <c r="F56" s="56"/>
      <c r="G56" s="53" t="str">
        <f t="shared" si="1"/>
        <v/>
      </c>
    </row>
    <row r="57" ht="64" customHeight="1" spans="1:7">
      <c r="A57" s="105" t="s">
        <v>91</v>
      </c>
      <c r="B57" s="65" t="s">
        <v>183</v>
      </c>
      <c r="C57" s="51" t="s">
        <v>184</v>
      </c>
      <c r="D57" s="50" t="s">
        <v>100</v>
      </c>
      <c r="E57" s="54">
        <v>172</v>
      </c>
      <c r="F57" s="55"/>
      <c r="G57" s="53">
        <f t="shared" si="1"/>
        <v>0</v>
      </c>
    </row>
    <row r="58" ht="64" customHeight="1" spans="1:7">
      <c r="A58" s="105" t="s">
        <v>94</v>
      </c>
      <c r="B58" s="65" t="s">
        <v>185</v>
      </c>
      <c r="C58" s="51" t="s">
        <v>186</v>
      </c>
      <c r="D58" s="50" t="s">
        <v>100</v>
      </c>
      <c r="E58" s="54">
        <v>172</v>
      </c>
      <c r="F58" s="55"/>
      <c r="G58" s="53">
        <f t="shared" si="1"/>
        <v>0</v>
      </c>
    </row>
    <row r="59" ht="30" customHeight="1" spans="1:7">
      <c r="A59" s="105" t="s">
        <v>73</v>
      </c>
      <c r="B59" s="65" t="s">
        <v>187</v>
      </c>
      <c r="C59" s="51"/>
      <c r="D59" s="50"/>
      <c r="E59" s="54"/>
      <c r="F59" s="55"/>
      <c r="G59" s="53" t="str">
        <f t="shared" si="1"/>
        <v/>
      </c>
    </row>
    <row r="60" ht="65" customHeight="1" spans="1:7">
      <c r="A60" s="105" t="s">
        <v>91</v>
      </c>
      <c r="B60" s="65" t="s">
        <v>188</v>
      </c>
      <c r="C60" s="51" t="s">
        <v>189</v>
      </c>
      <c r="D60" s="50" t="s">
        <v>159</v>
      </c>
      <c r="E60" s="50">
        <v>2</v>
      </c>
      <c r="F60" s="56"/>
      <c r="G60" s="53">
        <f t="shared" si="1"/>
        <v>0</v>
      </c>
    </row>
    <row r="61" ht="65" customHeight="1" spans="1:7">
      <c r="A61" s="105" t="s">
        <v>94</v>
      </c>
      <c r="B61" s="65" t="s">
        <v>190</v>
      </c>
      <c r="C61" s="51" t="s">
        <v>191</v>
      </c>
      <c r="D61" s="50" t="s">
        <v>192</v>
      </c>
      <c r="E61" s="50">
        <v>10.5</v>
      </c>
      <c r="F61" s="56"/>
      <c r="G61" s="53">
        <f t="shared" si="1"/>
        <v>0</v>
      </c>
    </row>
    <row r="62" ht="30" customHeight="1" spans="1:7">
      <c r="A62" s="105" t="s">
        <v>76</v>
      </c>
      <c r="B62" s="65" t="s">
        <v>193</v>
      </c>
      <c r="C62" s="51"/>
      <c r="D62" s="50"/>
      <c r="E62" s="54"/>
      <c r="F62" s="55"/>
      <c r="G62" s="53" t="str">
        <f t="shared" si="1"/>
        <v/>
      </c>
    </row>
    <row r="63" ht="60" customHeight="1" spans="1:7">
      <c r="A63" s="105" t="s">
        <v>91</v>
      </c>
      <c r="B63" s="65" t="s">
        <v>194</v>
      </c>
      <c r="C63" s="51" t="s">
        <v>195</v>
      </c>
      <c r="D63" s="50" t="s">
        <v>159</v>
      </c>
      <c r="E63" s="54">
        <v>4</v>
      </c>
      <c r="F63" s="55"/>
      <c r="G63" s="53">
        <f t="shared" si="1"/>
        <v>0</v>
      </c>
    </row>
    <row r="64" ht="60" customHeight="1" spans="1:7">
      <c r="A64" s="105" t="s">
        <v>94</v>
      </c>
      <c r="B64" s="65" t="s">
        <v>196</v>
      </c>
      <c r="C64" s="51" t="s">
        <v>197</v>
      </c>
      <c r="D64" s="50" t="s">
        <v>192</v>
      </c>
      <c r="E64" s="54">
        <v>16.37</v>
      </c>
      <c r="F64" s="55"/>
      <c r="G64" s="53">
        <f t="shared" si="1"/>
        <v>0</v>
      </c>
    </row>
    <row r="65" ht="60" customHeight="1" spans="1:7">
      <c r="A65" s="105" t="s">
        <v>80</v>
      </c>
      <c r="B65" s="65" t="s">
        <v>198</v>
      </c>
      <c r="C65" s="51" t="s">
        <v>199</v>
      </c>
      <c r="D65" s="50" t="s">
        <v>146</v>
      </c>
      <c r="E65" s="54">
        <v>1</v>
      </c>
      <c r="F65" s="55"/>
      <c r="G65" s="53">
        <f t="shared" si="1"/>
        <v>0</v>
      </c>
    </row>
    <row r="66" ht="30" customHeight="1" spans="1:7">
      <c r="A66" s="50" t="s">
        <v>200</v>
      </c>
      <c r="B66" s="65" t="s">
        <v>201</v>
      </c>
      <c r="C66" s="51"/>
      <c r="D66" s="50"/>
      <c r="E66" s="54"/>
      <c r="F66" s="55"/>
      <c r="G66" s="53" t="str">
        <f t="shared" si="1"/>
        <v/>
      </c>
    </row>
    <row r="67" ht="30" customHeight="1" spans="1:7">
      <c r="A67" s="105" t="s">
        <v>65</v>
      </c>
      <c r="B67" s="65" t="s">
        <v>202</v>
      </c>
      <c r="C67" s="51"/>
      <c r="D67" s="50"/>
      <c r="E67" s="54"/>
      <c r="F67" s="55"/>
      <c r="G67" s="53" t="str">
        <f t="shared" si="1"/>
        <v/>
      </c>
    </row>
    <row r="68" ht="64" customHeight="1" spans="1:7">
      <c r="A68" s="105" t="s">
        <v>91</v>
      </c>
      <c r="B68" s="65" t="s">
        <v>203</v>
      </c>
      <c r="C68" s="51" t="s">
        <v>204</v>
      </c>
      <c r="D68" s="50" t="s">
        <v>72</v>
      </c>
      <c r="E68" s="50">
        <v>8856.1</v>
      </c>
      <c r="F68" s="56"/>
      <c r="G68" s="53">
        <f t="shared" si="1"/>
        <v>0</v>
      </c>
    </row>
    <row r="69" ht="78" customHeight="1" spans="1:7">
      <c r="A69" s="105" t="s">
        <v>94</v>
      </c>
      <c r="B69" s="65" t="s">
        <v>205</v>
      </c>
      <c r="C69" s="51" t="s">
        <v>206</v>
      </c>
      <c r="D69" s="50" t="s">
        <v>72</v>
      </c>
      <c r="E69" s="54">
        <v>32408.68</v>
      </c>
      <c r="F69" s="56"/>
      <c r="G69" s="53">
        <f t="shared" si="1"/>
        <v>0</v>
      </c>
    </row>
    <row r="70" ht="60" customHeight="1" spans="1:7">
      <c r="A70" s="106" t="s">
        <v>97</v>
      </c>
      <c r="B70" s="65" t="s">
        <v>207</v>
      </c>
      <c r="C70" s="51" t="s">
        <v>208</v>
      </c>
      <c r="D70" s="50" t="s">
        <v>209</v>
      </c>
      <c r="E70" s="54">
        <v>365</v>
      </c>
      <c r="F70" s="55"/>
      <c r="G70" s="53">
        <f t="shared" si="1"/>
        <v>0</v>
      </c>
    </row>
    <row r="71" ht="60" customHeight="1" spans="1:7">
      <c r="A71" s="105" t="s">
        <v>101</v>
      </c>
      <c r="B71" s="65" t="s">
        <v>210</v>
      </c>
      <c r="C71" s="51" t="s">
        <v>211</v>
      </c>
      <c r="D71" s="50" t="s">
        <v>146</v>
      </c>
      <c r="E71" s="54">
        <v>1</v>
      </c>
      <c r="F71" s="55"/>
      <c r="G71" s="53">
        <f t="shared" ref="G71:G110" si="2">IF(E71="","",ROUND(E71*F71,2))</f>
        <v>0</v>
      </c>
    </row>
    <row r="72" ht="60" customHeight="1" spans="1:7">
      <c r="A72" s="105" t="s">
        <v>104</v>
      </c>
      <c r="B72" s="65" t="s">
        <v>212</v>
      </c>
      <c r="C72" s="51" t="s">
        <v>213</v>
      </c>
      <c r="D72" s="50" t="s">
        <v>146</v>
      </c>
      <c r="E72" s="54">
        <v>1</v>
      </c>
      <c r="F72" s="55"/>
      <c r="G72" s="53">
        <f t="shared" si="2"/>
        <v>0</v>
      </c>
    </row>
    <row r="73" ht="60" customHeight="1" spans="1:7">
      <c r="A73" s="105" t="s">
        <v>108</v>
      </c>
      <c r="B73" s="65" t="s">
        <v>214</v>
      </c>
      <c r="C73" s="51" t="s">
        <v>215</v>
      </c>
      <c r="D73" s="50" t="s">
        <v>146</v>
      </c>
      <c r="E73" s="54">
        <v>1</v>
      </c>
      <c r="F73" s="55"/>
      <c r="G73" s="53">
        <f t="shared" si="2"/>
        <v>0</v>
      </c>
    </row>
    <row r="74" ht="30" customHeight="1" spans="1:7">
      <c r="A74" s="105" t="s">
        <v>69</v>
      </c>
      <c r="B74" s="65" t="s">
        <v>216</v>
      </c>
      <c r="C74" s="51"/>
      <c r="D74" s="50"/>
      <c r="E74" s="54"/>
      <c r="F74" s="55"/>
      <c r="G74" s="53" t="str">
        <f t="shared" si="2"/>
        <v/>
      </c>
    </row>
    <row r="75" ht="68" customHeight="1" spans="1:7">
      <c r="A75" s="105" t="s">
        <v>91</v>
      </c>
      <c r="B75" s="65" t="s">
        <v>217</v>
      </c>
      <c r="C75" s="51" t="s">
        <v>218</v>
      </c>
      <c r="D75" s="50" t="s">
        <v>209</v>
      </c>
      <c r="E75" s="50">
        <v>12</v>
      </c>
      <c r="F75" s="56"/>
      <c r="G75" s="53">
        <f t="shared" si="2"/>
        <v>0</v>
      </c>
    </row>
    <row r="76" ht="30" customHeight="1" spans="1:7">
      <c r="A76" s="50" t="s">
        <v>219</v>
      </c>
      <c r="B76" s="65" t="s">
        <v>220</v>
      </c>
      <c r="C76" s="51"/>
      <c r="D76" s="50"/>
      <c r="E76" s="54"/>
      <c r="F76" s="56"/>
      <c r="G76" s="53" t="str">
        <f t="shared" si="2"/>
        <v/>
      </c>
    </row>
    <row r="77" ht="78" customHeight="1" spans="1:7">
      <c r="A77" s="105" t="s">
        <v>65</v>
      </c>
      <c r="B77" s="65" t="s">
        <v>221</v>
      </c>
      <c r="C77" s="51" t="s">
        <v>222</v>
      </c>
      <c r="D77" s="50" t="s">
        <v>68</v>
      </c>
      <c r="E77" s="54">
        <v>8.141</v>
      </c>
      <c r="F77" s="56"/>
      <c r="G77" s="53">
        <f t="shared" si="2"/>
        <v>0</v>
      </c>
    </row>
    <row r="78" ht="88" customHeight="1" spans="1:7">
      <c r="A78" s="105" t="s">
        <v>69</v>
      </c>
      <c r="B78" s="65" t="s">
        <v>223</v>
      </c>
      <c r="C78" s="51" t="s">
        <v>224</v>
      </c>
      <c r="D78" s="50" t="s">
        <v>146</v>
      </c>
      <c r="E78" s="54">
        <v>1</v>
      </c>
      <c r="F78" s="56"/>
      <c r="G78" s="53">
        <f t="shared" si="2"/>
        <v>0</v>
      </c>
    </row>
    <row r="79" ht="76" customHeight="1" spans="1:7">
      <c r="A79" s="105" t="s">
        <v>73</v>
      </c>
      <c r="B79" s="65" t="s">
        <v>225</v>
      </c>
      <c r="C79" s="51" t="s">
        <v>226</v>
      </c>
      <c r="D79" s="50" t="s">
        <v>146</v>
      </c>
      <c r="E79" s="54">
        <v>1</v>
      </c>
      <c r="F79" s="55"/>
      <c r="G79" s="53">
        <f t="shared" si="2"/>
        <v>0</v>
      </c>
    </row>
    <row r="80" ht="76" customHeight="1" spans="1:7">
      <c r="A80" s="105" t="s">
        <v>76</v>
      </c>
      <c r="B80" s="65" t="s">
        <v>227</v>
      </c>
      <c r="C80" s="51" t="s">
        <v>228</v>
      </c>
      <c r="D80" s="50" t="s">
        <v>146</v>
      </c>
      <c r="E80" s="54">
        <v>1</v>
      </c>
      <c r="F80" s="55"/>
      <c r="G80" s="53">
        <f t="shared" si="2"/>
        <v>0</v>
      </c>
    </row>
    <row r="81" ht="90" customHeight="1" spans="1:7">
      <c r="A81" s="105" t="s">
        <v>80</v>
      </c>
      <c r="B81" s="65" t="s">
        <v>229</v>
      </c>
      <c r="C81" s="51" t="s">
        <v>230</v>
      </c>
      <c r="D81" s="50" t="s">
        <v>146</v>
      </c>
      <c r="E81" s="54">
        <v>1</v>
      </c>
      <c r="F81" s="55"/>
      <c r="G81" s="53">
        <f t="shared" si="2"/>
        <v>0</v>
      </c>
    </row>
    <row r="82" ht="90" customHeight="1" spans="1:7">
      <c r="A82" s="105" t="s">
        <v>143</v>
      </c>
      <c r="B82" s="65" t="s">
        <v>231</v>
      </c>
      <c r="C82" s="51" t="s">
        <v>232</v>
      </c>
      <c r="D82" s="50" t="s">
        <v>146</v>
      </c>
      <c r="E82" s="54">
        <v>1</v>
      </c>
      <c r="F82" s="55"/>
      <c r="G82" s="53">
        <f t="shared" si="2"/>
        <v>0</v>
      </c>
    </row>
    <row r="83" ht="85" customHeight="1" spans="1:7">
      <c r="A83" s="105" t="s">
        <v>147</v>
      </c>
      <c r="B83" s="65" t="s">
        <v>233</v>
      </c>
      <c r="C83" s="51" t="s">
        <v>234</v>
      </c>
      <c r="D83" s="50" t="s">
        <v>146</v>
      </c>
      <c r="E83" s="50">
        <v>1</v>
      </c>
      <c r="F83" s="56"/>
      <c r="G83" s="53">
        <f t="shared" si="2"/>
        <v>0</v>
      </c>
    </row>
    <row r="84" ht="84" customHeight="1" spans="1:7">
      <c r="A84" s="105" t="s">
        <v>150</v>
      </c>
      <c r="B84" s="65" t="s">
        <v>235</v>
      </c>
      <c r="C84" s="51" t="s">
        <v>236</v>
      </c>
      <c r="D84" s="50" t="s">
        <v>146</v>
      </c>
      <c r="E84" s="54">
        <v>1</v>
      </c>
      <c r="F84" s="55"/>
      <c r="G84" s="53">
        <f t="shared" si="2"/>
        <v>0</v>
      </c>
    </row>
    <row r="85" ht="84" customHeight="1" spans="1:7">
      <c r="A85" s="105" t="s">
        <v>153</v>
      </c>
      <c r="B85" s="65" t="s">
        <v>237</v>
      </c>
      <c r="C85" s="51" t="s">
        <v>238</v>
      </c>
      <c r="D85" s="50" t="s">
        <v>146</v>
      </c>
      <c r="E85" s="54">
        <v>1</v>
      </c>
      <c r="F85" s="55"/>
      <c r="G85" s="53">
        <f t="shared" si="2"/>
        <v>0</v>
      </c>
    </row>
    <row r="86" ht="89" customHeight="1" spans="1:7">
      <c r="A86" s="105" t="s">
        <v>156</v>
      </c>
      <c r="B86" s="65" t="s">
        <v>239</v>
      </c>
      <c r="C86" s="51" t="s">
        <v>240</v>
      </c>
      <c r="D86" s="50" t="s">
        <v>146</v>
      </c>
      <c r="E86" s="50">
        <v>1</v>
      </c>
      <c r="F86" s="56"/>
      <c r="G86" s="53">
        <f t="shared" si="2"/>
        <v>0</v>
      </c>
    </row>
    <row r="87" ht="81" customHeight="1" spans="1:7">
      <c r="A87" s="105" t="s">
        <v>160</v>
      </c>
      <c r="B87" s="65" t="s">
        <v>241</v>
      </c>
      <c r="C87" s="51" t="s">
        <v>242</v>
      </c>
      <c r="D87" s="50" t="s">
        <v>146</v>
      </c>
      <c r="E87" s="50">
        <v>1</v>
      </c>
      <c r="F87" s="56"/>
      <c r="G87" s="53">
        <f t="shared" si="2"/>
        <v>0</v>
      </c>
    </row>
    <row r="88" ht="90" customHeight="1" spans="1:7">
      <c r="A88" s="105" t="s">
        <v>243</v>
      </c>
      <c r="B88" s="65" t="s">
        <v>244</v>
      </c>
      <c r="C88" s="51" t="s">
        <v>245</v>
      </c>
      <c r="D88" s="50" t="s">
        <v>146</v>
      </c>
      <c r="E88" s="54">
        <v>1</v>
      </c>
      <c r="F88" s="55"/>
      <c r="G88" s="53">
        <f t="shared" si="2"/>
        <v>0</v>
      </c>
    </row>
    <row r="89" ht="91" customHeight="1" spans="1:7">
      <c r="A89" s="105" t="s">
        <v>246</v>
      </c>
      <c r="B89" s="65" t="s">
        <v>247</v>
      </c>
      <c r="C89" s="51" t="s">
        <v>248</v>
      </c>
      <c r="D89" s="50" t="s">
        <v>146</v>
      </c>
      <c r="E89" s="54">
        <v>1</v>
      </c>
      <c r="F89" s="55"/>
      <c r="G89" s="53">
        <f t="shared" si="2"/>
        <v>0</v>
      </c>
    </row>
    <row r="90" s="62" customFormat="1" ht="85" customHeight="1" spans="1:7">
      <c r="A90" s="105" t="s">
        <v>249</v>
      </c>
      <c r="B90" s="65" t="s">
        <v>250</v>
      </c>
      <c r="C90" s="51" t="s">
        <v>251</v>
      </c>
      <c r="D90" s="50" t="s">
        <v>146</v>
      </c>
      <c r="E90" s="54">
        <v>1</v>
      </c>
      <c r="F90" s="55"/>
      <c r="G90" s="53">
        <f t="shared" si="2"/>
        <v>0</v>
      </c>
    </row>
    <row r="91" ht="78" customHeight="1" spans="1:7">
      <c r="A91" s="105" t="s">
        <v>252</v>
      </c>
      <c r="B91" s="65" t="s">
        <v>253</v>
      </c>
      <c r="C91" s="51" t="s">
        <v>254</v>
      </c>
      <c r="D91" s="50" t="s">
        <v>146</v>
      </c>
      <c r="E91" s="50">
        <v>1</v>
      </c>
      <c r="F91" s="56"/>
      <c r="G91" s="53">
        <f t="shared" si="2"/>
        <v>0</v>
      </c>
    </row>
    <row r="92" ht="73" customHeight="1" spans="1:7">
      <c r="A92" s="105" t="s">
        <v>255</v>
      </c>
      <c r="B92" s="65" t="s">
        <v>256</v>
      </c>
      <c r="C92" s="51" t="s">
        <v>257</v>
      </c>
      <c r="D92" s="50" t="s">
        <v>146</v>
      </c>
      <c r="E92" s="54">
        <v>1</v>
      </c>
      <c r="F92" s="55"/>
      <c r="G92" s="53">
        <f t="shared" si="2"/>
        <v>0</v>
      </c>
    </row>
    <row r="93" ht="73" customHeight="1" spans="1:7">
      <c r="A93" s="105" t="s">
        <v>258</v>
      </c>
      <c r="B93" s="65" t="s">
        <v>259</v>
      </c>
      <c r="C93" s="51" t="s">
        <v>260</v>
      </c>
      <c r="D93" s="50" t="s">
        <v>146</v>
      </c>
      <c r="E93" s="54">
        <v>1</v>
      </c>
      <c r="F93" s="55"/>
      <c r="G93" s="53">
        <f t="shared" si="2"/>
        <v>0</v>
      </c>
    </row>
    <row r="94" ht="73" customHeight="1" spans="1:7">
      <c r="A94" s="105" t="s">
        <v>261</v>
      </c>
      <c r="B94" s="65" t="s">
        <v>262</v>
      </c>
      <c r="C94" s="51" t="s">
        <v>263</v>
      </c>
      <c r="D94" s="50" t="s">
        <v>146</v>
      </c>
      <c r="E94" s="54">
        <v>1</v>
      </c>
      <c r="F94" s="55"/>
      <c r="G94" s="53">
        <f t="shared" si="2"/>
        <v>0</v>
      </c>
    </row>
    <row r="95" ht="73" customHeight="1" spans="1:7">
      <c r="A95" s="105" t="s">
        <v>264</v>
      </c>
      <c r="B95" s="65" t="s">
        <v>265</v>
      </c>
      <c r="C95" s="51" t="s">
        <v>266</v>
      </c>
      <c r="D95" s="50" t="s">
        <v>146</v>
      </c>
      <c r="E95" s="54">
        <v>1</v>
      </c>
      <c r="F95" s="55"/>
      <c r="G95" s="53">
        <f t="shared" si="2"/>
        <v>0</v>
      </c>
    </row>
    <row r="96" ht="30" customHeight="1" spans="1:7">
      <c r="A96" s="50" t="s">
        <v>267</v>
      </c>
      <c r="B96" s="65" t="s">
        <v>207</v>
      </c>
      <c r="C96" s="51"/>
      <c r="D96" s="50"/>
      <c r="E96" s="54"/>
      <c r="F96" s="55"/>
      <c r="G96" s="53" t="str">
        <f t="shared" si="2"/>
        <v/>
      </c>
    </row>
    <row r="97" ht="148" customHeight="1" spans="1:7">
      <c r="A97" s="105" t="s">
        <v>65</v>
      </c>
      <c r="B97" s="65" t="s">
        <v>207</v>
      </c>
      <c r="C97" s="51" t="s">
        <v>268</v>
      </c>
      <c r="D97" s="50" t="s">
        <v>68</v>
      </c>
      <c r="E97" s="50" t="s">
        <v>269</v>
      </c>
      <c r="F97" s="55"/>
      <c r="G97" s="53">
        <f t="shared" si="2"/>
        <v>0</v>
      </c>
    </row>
    <row r="98" ht="30" customHeight="1" spans="1:7">
      <c r="A98" s="50" t="s">
        <v>270</v>
      </c>
      <c r="B98" s="65" t="s">
        <v>271</v>
      </c>
      <c r="C98" s="51"/>
      <c r="D98" s="50"/>
      <c r="E98" s="50"/>
      <c r="F98" s="55"/>
      <c r="G98" s="53" t="str">
        <f t="shared" si="2"/>
        <v/>
      </c>
    </row>
    <row r="99" ht="55" customHeight="1" spans="1:7">
      <c r="A99" s="105" t="s">
        <v>65</v>
      </c>
      <c r="B99" s="65" t="s">
        <v>271</v>
      </c>
      <c r="C99" s="51" t="s">
        <v>272</v>
      </c>
      <c r="D99" s="50" t="s">
        <v>146</v>
      </c>
      <c r="E99" s="54">
        <v>1</v>
      </c>
      <c r="F99" s="55"/>
      <c r="G99" s="53">
        <f t="shared" si="2"/>
        <v>0</v>
      </c>
    </row>
    <row r="100" ht="30" customHeight="1" spans="1:7">
      <c r="A100" s="50" t="s">
        <v>273</v>
      </c>
      <c r="B100" s="65" t="s">
        <v>274</v>
      </c>
      <c r="C100" s="51" t="s">
        <v>274</v>
      </c>
      <c r="D100" s="50" t="s">
        <v>146</v>
      </c>
      <c r="E100" s="54">
        <v>1</v>
      </c>
      <c r="F100" s="55"/>
      <c r="G100" s="53">
        <f t="shared" si="2"/>
        <v>0</v>
      </c>
    </row>
    <row r="101" ht="30" customHeight="1" spans="1:7">
      <c r="A101" s="50" t="s">
        <v>275</v>
      </c>
      <c r="B101" s="65" t="s">
        <v>276</v>
      </c>
      <c r="C101" s="51" t="s">
        <v>276</v>
      </c>
      <c r="D101" s="50" t="s">
        <v>146</v>
      </c>
      <c r="E101" s="54">
        <v>1</v>
      </c>
      <c r="F101" s="55"/>
      <c r="G101" s="53">
        <f t="shared" si="2"/>
        <v>0</v>
      </c>
    </row>
    <row r="102" ht="30" customHeight="1" spans="1:7">
      <c r="A102" s="50" t="s">
        <v>277</v>
      </c>
      <c r="B102" s="65" t="s">
        <v>278</v>
      </c>
      <c r="C102" s="51"/>
      <c r="D102" s="50"/>
      <c r="E102" s="50"/>
      <c r="F102" s="56"/>
      <c r="G102" s="53" t="str">
        <f t="shared" si="2"/>
        <v/>
      </c>
    </row>
    <row r="103" ht="66" customHeight="1" spans="1:7">
      <c r="A103" s="105" t="s">
        <v>65</v>
      </c>
      <c r="B103" s="65" t="s">
        <v>279</v>
      </c>
      <c r="C103" s="51" t="s">
        <v>280</v>
      </c>
      <c r="D103" s="50" t="s">
        <v>281</v>
      </c>
      <c r="E103" s="54" t="s">
        <v>282</v>
      </c>
      <c r="F103" s="55"/>
      <c r="G103" s="53">
        <f t="shared" si="2"/>
        <v>0</v>
      </c>
    </row>
    <row r="104" ht="81" customHeight="1" spans="1:7">
      <c r="A104" s="105" t="s">
        <v>69</v>
      </c>
      <c r="B104" s="65" t="s">
        <v>283</v>
      </c>
      <c r="C104" s="51" t="s">
        <v>284</v>
      </c>
      <c r="D104" s="50" t="s">
        <v>281</v>
      </c>
      <c r="E104" s="54" t="s">
        <v>285</v>
      </c>
      <c r="F104" s="55"/>
      <c r="G104" s="53">
        <f t="shared" si="2"/>
        <v>0</v>
      </c>
    </row>
    <row r="105" ht="30" customHeight="1" spans="1:7">
      <c r="A105" s="105" t="s">
        <v>73</v>
      </c>
      <c r="B105" s="65" t="s">
        <v>286</v>
      </c>
      <c r="C105" s="51" t="s">
        <v>287</v>
      </c>
      <c r="D105" s="50" t="s">
        <v>281</v>
      </c>
      <c r="E105" s="54" t="s">
        <v>285</v>
      </c>
      <c r="F105" s="55"/>
      <c r="G105" s="53">
        <f t="shared" si="2"/>
        <v>0</v>
      </c>
    </row>
    <row r="106" ht="71" customHeight="1" spans="1:7">
      <c r="A106" s="105" t="s">
        <v>76</v>
      </c>
      <c r="B106" s="65" t="s">
        <v>288</v>
      </c>
      <c r="C106" s="51" t="s">
        <v>289</v>
      </c>
      <c r="D106" s="50" t="s">
        <v>281</v>
      </c>
      <c r="E106" s="54" t="s">
        <v>290</v>
      </c>
      <c r="F106" s="55"/>
      <c r="G106" s="53">
        <f t="shared" si="2"/>
        <v>0</v>
      </c>
    </row>
    <row r="107" ht="30" customHeight="1" spans="1:7">
      <c r="A107" s="50" t="s">
        <v>291</v>
      </c>
      <c r="B107" s="65" t="s">
        <v>292</v>
      </c>
      <c r="C107" s="51" t="s">
        <v>293</v>
      </c>
      <c r="D107" s="50" t="s">
        <v>146</v>
      </c>
      <c r="E107" s="54">
        <v>1</v>
      </c>
      <c r="F107" s="55"/>
      <c r="G107" s="53">
        <f t="shared" si="2"/>
        <v>0</v>
      </c>
    </row>
    <row r="108" ht="30" customHeight="1" spans="1:7">
      <c r="A108" s="50" t="s">
        <v>294</v>
      </c>
      <c r="B108" s="65" t="s">
        <v>295</v>
      </c>
      <c r="C108" s="51"/>
      <c r="D108" s="50"/>
      <c r="E108" s="54"/>
      <c r="F108" s="55"/>
      <c r="G108" s="53" t="str">
        <f t="shared" si="2"/>
        <v/>
      </c>
    </row>
    <row r="109" ht="30" customHeight="1" spans="1:7">
      <c r="A109" s="105" t="s">
        <v>65</v>
      </c>
      <c r="B109" s="65" t="s">
        <v>296</v>
      </c>
      <c r="C109" s="51" t="s">
        <v>296</v>
      </c>
      <c r="D109" s="50" t="s">
        <v>146</v>
      </c>
      <c r="E109" s="50">
        <v>1</v>
      </c>
      <c r="F109" s="56"/>
      <c r="G109" s="53">
        <f t="shared" si="2"/>
        <v>0</v>
      </c>
    </row>
    <row r="110" ht="30" customHeight="1" spans="1:7">
      <c r="A110" s="105" t="s">
        <v>69</v>
      </c>
      <c r="B110" s="65" t="s">
        <v>297</v>
      </c>
      <c r="C110" s="51" t="s">
        <v>297</v>
      </c>
      <c r="D110" s="50" t="s">
        <v>146</v>
      </c>
      <c r="E110" s="50">
        <v>1</v>
      </c>
      <c r="F110" s="56"/>
      <c r="G110" s="53">
        <f t="shared" si="2"/>
        <v>0</v>
      </c>
    </row>
    <row r="111" ht="30" customHeight="1" spans="1:7">
      <c r="A111" s="57" t="s">
        <v>298</v>
      </c>
      <c r="B111" s="58"/>
      <c r="C111" s="58"/>
      <c r="D111" s="58"/>
      <c r="E111" s="59">
        <f>SUM(G5:G110)</f>
        <v>0</v>
      </c>
      <c r="F111" s="59"/>
      <c r="G111" s="60" t="s">
        <v>299</v>
      </c>
    </row>
  </sheetData>
  <sheetProtection algorithmName="SHA-512" hashValue="+L8DeT3Uuu3V7qfOFJTiJjCQvtAcit3TJWyz/GDNJZqMENDGCXz1DwQ5SlFcPFyoKPsgQn9zqOAN3rF/z3RjRw==" saltValue="vPtUC186uKq4XD1rpg91uA==" spinCount="100000" sheet="1" formatCells="0" formatColumns="0" formatRows="0" objects="1"/>
  <mergeCells count="5">
    <mergeCell ref="A1:G1"/>
    <mergeCell ref="A2:G2"/>
    <mergeCell ref="F3:G3"/>
    <mergeCell ref="A111:D111"/>
    <mergeCell ref="E111:F111"/>
  </mergeCells>
  <printOptions horizontalCentered="1"/>
  <pageMargins left="0.472222222222222" right="0.472222222222222" top="0.472222222222222" bottom="0.472222222222222" header="0.472222222222222" footer="0.472222222222222"/>
  <pageSetup paperSize="9" orientation="portrait" blackAndWhite="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
  <sheetViews>
    <sheetView view="pageBreakPreview" zoomScale="130" zoomScaleNormal="100" topLeftCell="A78" workbookViewId="0">
      <selection activeCell="G90" sqref="G90"/>
    </sheetView>
  </sheetViews>
  <sheetFormatPr defaultColWidth="9" defaultRowHeight="12.75" outlineLevelCol="6"/>
  <cols>
    <col min="1" max="1" width="7.5" style="38" customWidth="1"/>
    <col min="2" max="2" width="26.5" style="39" customWidth="1"/>
    <col min="3" max="3" width="33.4416666666667" style="39" customWidth="1"/>
    <col min="4" max="4" width="7.5" style="38" customWidth="1"/>
    <col min="5" max="5" width="10" style="38" customWidth="1"/>
    <col min="6" max="7" width="15" style="40" customWidth="1"/>
    <col min="8" max="222" width="9" style="41"/>
    <col min="223" max="223" width="6.88333333333333" style="41" customWidth="1"/>
    <col min="224" max="224" width="24.3833333333333" style="41" customWidth="1"/>
    <col min="225" max="225" width="7.38333333333333" style="41" customWidth="1"/>
    <col min="226" max="226" width="9.88333333333333" style="41" customWidth="1"/>
    <col min="227" max="227" width="14.6333333333333" style="41" customWidth="1"/>
    <col min="228" max="228" width="14.75" style="41" customWidth="1"/>
    <col min="229" max="229" width="8.88333333333333" style="41" customWidth="1"/>
    <col min="230" max="239" width="9.75" style="41" customWidth="1"/>
    <col min="240" max="256" width="9" style="41"/>
    <col min="257" max="257" width="7.5" style="41" customWidth="1"/>
    <col min="258" max="259" width="24.3833333333333" style="41" customWidth="1"/>
    <col min="260" max="260" width="7.5" style="41" customWidth="1"/>
    <col min="261" max="261" width="10" style="41" customWidth="1"/>
    <col min="262" max="263" width="15" style="41" customWidth="1"/>
    <col min="264" max="478" width="9" style="41"/>
    <col min="479" max="479" width="6.88333333333333" style="41" customWidth="1"/>
    <col min="480" max="480" width="24.3833333333333" style="41" customWidth="1"/>
    <col min="481" max="481" width="7.38333333333333" style="41" customWidth="1"/>
    <col min="482" max="482" width="9.88333333333333" style="41" customWidth="1"/>
    <col min="483" max="483" width="14.6333333333333" style="41" customWidth="1"/>
    <col min="484" max="484" width="14.75" style="41" customWidth="1"/>
    <col min="485" max="485" width="8.88333333333333" style="41" customWidth="1"/>
    <col min="486" max="495" width="9.75" style="41" customWidth="1"/>
    <col min="496" max="512" width="9" style="41"/>
    <col min="513" max="513" width="7.5" style="41" customWidth="1"/>
    <col min="514" max="515" width="24.3833333333333" style="41" customWidth="1"/>
    <col min="516" max="516" width="7.5" style="41" customWidth="1"/>
    <col min="517" max="517" width="10" style="41" customWidth="1"/>
    <col min="518" max="519" width="15" style="41" customWidth="1"/>
    <col min="520" max="734" width="9" style="41"/>
    <col min="735" max="735" width="6.88333333333333" style="41" customWidth="1"/>
    <col min="736" max="736" width="24.3833333333333" style="41" customWidth="1"/>
    <col min="737" max="737" width="7.38333333333333" style="41" customWidth="1"/>
    <col min="738" max="738" width="9.88333333333333" style="41" customWidth="1"/>
    <col min="739" max="739" width="14.6333333333333" style="41" customWidth="1"/>
    <col min="740" max="740" width="14.75" style="41" customWidth="1"/>
    <col min="741" max="741" width="8.88333333333333" style="41" customWidth="1"/>
    <col min="742" max="751" width="9.75" style="41" customWidth="1"/>
    <col min="752" max="768" width="9" style="41"/>
    <col min="769" max="769" width="7.5" style="41" customWidth="1"/>
    <col min="770" max="771" width="24.3833333333333" style="41" customWidth="1"/>
    <col min="772" max="772" width="7.5" style="41" customWidth="1"/>
    <col min="773" max="773" width="10" style="41" customWidth="1"/>
    <col min="774" max="775" width="15" style="41" customWidth="1"/>
    <col min="776" max="990" width="9" style="41"/>
    <col min="991" max="991" width="6.88333333333333" style="41" customWidth="1"/>
    <col min="992" max="992" width="24.3833333333333" style="41" customWidth="1"/>
    <col min="993" max="993" width="7.38333333333333" style="41" customWidth="1"/>
    <col min="994" max="994" width="9.88333333333333" style="41" customWidth="1"/>
    <col min="995" max="995" width="14.6333333333333" style="41" customWidth="1"/>
    <col min="996" max="996" width="14.75" style="41" customWidth="1"/>
    <col min="997" max="997" width="8.88333333333333" style="41" customWidth="1"/>
    <col min="998" max="1007" width="9.75" style="41" customWidth="1"/>
    <col min="1008" max="1024" width="9" style="41"/>
    <col min="1025" max="1025" width="7.5" style="41" customWidth="1"/>
    <col min="1026" max="1027" width="24.3833333333333" style="41" customWidth="1"/>
    <col min="1028" max="1028" width="7.5" style="41" customWidth="1"/>
    <col min="1029" max="1029" width="10" style="41" customWidth="1"/>
    <col min="1030" max="1031" width="15" style="41" customWidth="1"/>
    <col min="1032" max="1246" width="9" style="41"/>
    <col min="1247" max="1247" width="6.88333333333333" style="41" customWidth="1"/>
    <col min="1248" max="1248" width="24.3833333333333" style="41" customWidth="1"/>
    <col min="1249" max="1249" width="7.38333333333333" style="41" customWidth="1"/>
    <col min="1250" max="1250" width="9.88333333333333" style="41" customWidth="1"/>
    <col min="1251" max="1251" width="14.6333333333333" style="41" customWidth="1"/>
    <col min="1252" max="1252" width="14.75" style="41" customWidth="1"/>
    <col min="1253" max="1253" width="8.88333333333333" style="41" customWidth="1"/>
    <col min="1254" max="1263" width="9.75" style="41" customWidth="1"/>
    <col min="1264" max="1280" width="9" style="41"/>
    <col min="1281" max="1281" width="7.5" style="41" customWidth="1"/>
    <col min="1282" max="1283" width="24.3833333333333" style="41" customWidth="1"/>
    <col min="1284" max="1284" width="7.5" style="41" customWidth="1"/>
    <col min="1285" max="1285" width="10" style="41" customWidth="1"/>
    <col min="1286" max="1287" width="15" style="41" customWidth="1"/>
    <col min="1288" max="1502" width="9" style="41"/>
    <col min="1503" max="1503" width="6.88333333333333" style="41" customWidth="1"/>
    <col min="1504" max="1504" width="24.3833333333333" style="41" customWidth="1"/>
    <col min="1505" max="1505" width="7.38333333333333" style="41" customWidth="1"/>
    <col min="1506" max="1506" width="9.88333333333333" style="41" customWidth="1"/>
    <col min="1507" max="1507" width="14.6333333333333" style="41" customWidth="1"/>
    <col min="1508" max="1508" width="14.75" style="41" customWidth="1"/>
    <col min="1509" max="1509" width="8.88333333333333" style="41" customWidth="1"/>
    <col min="1510" max="1519" width="9.75" style="41" customWidth="1"/>
    <col min="1520" max="1536" width="9" style="41"/>
    <col min="1537" max="1537" width="7.5" style="41" customWidth="1"/>
    <col min="1538" max="1539" width="24.3833333333333" style="41" customWidth="1"/>
    <col min="1540" max="1540" width="7.5" style="41" customWidth="1"/>
    <col min="1541" max="1541" width="10" style="41" customWidth="1"/>
    <col min="1542" max="1543" width="15" style="41" customWidth="1"/>
    <col min="1544" max="1758" width="9" style="41"/>
    <col min="1759" max="1759" width="6.88333333333333" style="41" customWidth="1"/>
    <col min="1760" max="1760" width="24.3833333333333" style="41" customWidth="1"/>
    <col min="1761" max="1761" width="7.38333333333333" style="41" customWidth="1"/>
    <col min="1762" max="1762" width="9.88333333333333" style="41" customWidth="1"/>
    <col min="1763" max="1763" width="14.6333333333333" style="41" customWidth="1"/>
    <col min="1764" max="1764" width="14.75" style="41" customWidth="1"/>
    <col min="1765" max="1765" width="8.88333333333333" style="41" customWidth="1"/>
    <col min="1766" max="1775" width="9.75" style="41" customWidth="1"/>
    <col min="1776" max="1792" width="9" style="41"/>
    <col min="1793" max="1793" width="7.5" style="41" customWidth="1"/>
    <col min="1794" max="1795" width="24.3833333333333" style="41" customWidth="1"/>
    <col min="1796" max="1796" width="7.5" style="41" customWidth="1"/>
    <col min="1797" max="1797" width="10" style="41" customWidth="1"/>
    <col min="1798" max="1799" width="15" style="41" customWidth="1"/>
    <col min="1800" max="2014" width="9" style="41"/>
    <col min="2015" max="2015" width="6.88333333333333" style="41" customWidth="1"/>
    <col min="2016" max="2016" width="24.3833333333333" style="41" customWidth="1"/>
    <col min="2017" max="2017" width="7.38333333333333" style="41" customWidth="1"/>
    <col min="2018" max="2018" width="9.88333333333333" style="41" customWidth="1"/>
    <col min="2019" max="2019" width="14.6333333333333" style="41" customWidth="1"/>
    <col min="2020" max="2020" width="14.75" style="41" customWidth="1"/>
    <col min="2021" max="2021" width="8.88333333333333" style="41" customWidth="1"/>
    <col min="2022" max="2031" width="9.75" style="41" customWidth="1"/>
    <col min="2032" max="2048" width="9" style="41"/>
    <col min="2049" max="2049" width="7.5" style="41" customWidth="1"/>
    <col min="2050" max="2051" width="24.3833333333333" style="41" customWidth="1"/>
    <col min="2052" max="2052" width="7.5" style="41" customWidth="1"/>
    <col min="2053" max="2053" width="10" style="41" customWidth="1"/>
    <col min="2054" max="2055" width="15" style="41" customWidth="1"/>
    <col min="2056" max="2270" width="9" style="41"/>
    <col min="2271" max="2271" width="6.88333333333333" style="41" customWidth="1"/>
    <col min="2272" max="2272" width="24.3833333333333" style="41" customWidth="1"/>
    <col min="2273" max="2273" width="7.38333333333333" style="41" customWidth="1"/>
    <col min="2274" max="2274" width="9.88333333333333" style="41" customWidth="1"/>
    <col min="2275" max="2275" width="14.6333333333333" style="41" customWidth="1"/>
    <col min="2276" max="2276" width="14.75" style="41" customWidth="1"/>
    <col min="2277" max="2277" width="8.88333333333333" style="41" customWidth="1"/>
    <col min="2278" max="2287" width="9.75" style="41" customWidth="1"/>
    <col min="2288" max="2304" width="9" style="41"/>
    <col min="2305" max="2305" width="7.5" style="41" customWidth="1"/>
    <col min="2306" max="2307" width="24.3833333333333" style="41" customWidth="1"/>
    <col min="2308" max="2308" width="7.5" style="41" customWidth="1"/>
    <col min="2309" max="2309" width="10" style="41" customWidth="1"/>
    <col min="2310" max="2311" width="15" style="41" customWidth="1"/>
    <col min="2312" max="2526" width="9" style="41"/>
    <col min="2527" max="2527" width="6.88333333333333" style="41" customWidth="1"/>
    <col min="2528" max="2528" width="24.3833333333333" style="41" customWidth="1"/>
    <col min="2529" max="2529" width="7.38333333333333" style="41" customWidth="1"/>
    <col min="2530" max="2530" width="9.88333333333333" style="41" customWidth="1"/>
    <col min="2531" max="2531" width="14.6333333333333" style="41" customWidth="1"/>
    <col min="2532" max="2532" width="14.75" style="41" customWidth="1"/>
    <col min="2533" max="2533" width="8.88333333333333" style="41" customWidth="1"/>
    <col min="2534" max="2543" width="9.75" style="41" customWidth="1"/>
    <col min="2544" max="2560" width="9" style="41"/>
    <col min="2561" max="2561" width="7.5" style="41" customWidth="1"/>
    <col min="2562" max="2563" width="24.3833333333333" style="41" customWidth="1"/>
    <col min="2564" max="2564" width="7.5" style="41" customWidth="1"/>
    <col min="2565" max="2565" width="10" style="41" customWidth="1"/>
    <col min="2566" max="2567" width="15" style="41" customWidth="1"/>
    <col min="2568" max="2782" width="9" style="41"/>
    <col min="2783" max="2783" width="6.88333333333333" style="41" customWidth="1"/>
    <col min="2784" max="2784" width="24.3833333333333" style="41" customWidth="1"/>
    <col min="2785" max="2785" width="7.38333333333333" style="41" customWidth="1"/>
    <col min="2786" max="2786" width="9.88333333333333" style="41" customWidth="1"/>
    <col min="2787" max="2787" width="14.6333333333333" style="41" customWidth="1"/>
    <col min="2788" max="2788" width="14.75" style="41" customWidth="1"/>
    <col min="2789" max="2789" width="8.88333333333333" style="41" customWidth="1"/>
    <col min="2790" max="2799" width="9.75" style="41" customWidth="1"/>
    <col min="2800" max="2816" width="9" style="41"/>
    <col min="2817" max="2817" width="7.5" style="41" customWidth="1"/>
    <col min="2818" max="2819" width="24.3833333333333" style="41" customWidth="1"/>
    <col min="2820" max="2820" width="7.5" style="41" customWidth="1"/>
    <col min="2821" max="2821" width="10" style="41" customWidth="1"/>
    <col min="2822" max="2823" width="15" style="41" customWidth="1"/>
    <col min="2824" max="3038" width="9" style="41"/>
    <col min="3039" max="3039" width="6.88333333333333" style="41" customWidth="1"/>
    <col min="3040" max="3040" width="24.3833333333333" style="41" customWidth="1"/>
    <col min="3041" max="3041" width="7.38333333333333" style="41" customWidth="1"/>
    <col min="3042" max="3042" width="9.88333333333333" style="41" customWidth="1"/>
    <col min="3043" max="3043" width="14.6333333333333" style="41" customWidth="1"/>
    <col min="3044" max="3044" width="14.75" style="41" customWidth="1"/>
    <col min="3045" max="3045" width="8.88333333333333" style="41" customWidth="1"/>
    <col min="3046" max="3055" width="9.75" style="41" customWidth="1"/>
    <col min="3056" max="3072" width="9" style="41"/>
    <col min="3073" max="3073" width="7.5" style="41" customWidth="1"/>
    <col min="3074" max="3075" width="24.3833333333333" style="41" customWidth="1"/>
    <col min="3076" max="3076" width="7.5" style="41" customWidth="1"/>
    <col min="3077" max="3077" width="10" style="41" customWidth="1"/>
    <col min="3078" max="3079" width="15" style="41" customWidth="1"/>
    <col min="3080" max="3294" width="9" style="41"/>
    <col min="3295" max="3295" width="6.88333333333333" style="41" customWidth="1"/>
    <col min="3296" max="3296" width="24.3833333333333" style="41" customWidth="1"/>
    <col min="3297" max="3297" width="7.38333333333333" style="41" customWidth="1"/>
    <col min="3298" max="3298" width="9.88333333333333" style="41" customWidth="1"/>
    <col min="3299" max="3299" width="14.6333333333333" style="41" customWidth="1"/>
    <col min="3300" max="3300" width="14.75" style="41" customWidth="1"/>
    <col min="3301" max="3301" width="8.88333333333333" style="41" customWidth="1"/>
    <col min="3302" max="3311" width="9.75" style="41" customWidth="1"/>
    <col min="3312" max="3328" width="9" style="41"/>
    <col min="3329" max="3329" width="7.5" style="41" customWidth="1"/>
    <col min="3330" max="3331" width="24.3833333333333" style="41" customWidth="1"/>
    <col min="3332" max="3332" width="7.5" style="41" customWidth="1"/>
    <col min="3333" max="3333" width="10" style="41" customWidth="1"/>
    <col min="3334" max="3335" width="15" style="41" customWidth="1"/>
    <col min="3336" max="3550" width="9" style="41"/>
    <col min="3551" max="3551" width="6.88333333333333" style="41" customWidth="1"/>
    <col min="3552" max="3552" width="24.3833333333333" style="41" customWidth="1"/>
    <col min="3553" max="3553" width="7.38333333333333" style="41" customWidth="1"/>
    <col min="3554" max="3554" width="9.88333333333333" style="41" customWidth="1"/>
    <col min="3555" max="3555" width="14.6333333333333" style="41" customWidth="1"/>
    <col min="3556" max="3556" width="14.75" style="41" customWidth="1"/>
    <col min="3557" max="3557" width="8.88333333333333" style="41" customWidth="1"/>
    <col min="3558" max="3567" width="9.75" style="41" customWidth="1"/>
    <col min="3568" max="3584" width="9" style="41"/>
    <col min="3585" max="3585" width="7.5" style="41" customWidth="1"/>
    <col min="3586" max="3587" width="24.3833333333333" style="41" customWidth="1"/>
    <col min="3588" max="3588" width="7.5" style="41" customWidth="1"/>
    <col min="3589" max="3589" width="10" style="41" customWidth="1"/>
    <col min="3590" max="3591" width="15" style="41" customWidth="1"/>
    <col min="3592" max="3806" width="9" style="41"/>
    <col min="3807" max="3807" width="6.88333333333333" style="41" customWidth="1"/>
    <col min="3808" max="3808" width="24.3833333333333" style="41" customWidth="1"/>
    <col min="3809" max="3809" width="7.38333333333333" style="41" customWidth="1"/>
    <col min="3810" max="3810" width="9.88333333333333" style="41" customWidth="1"/>
    <col min="3811" max="3811" width="14.6333333333333" style="41" customWidth="1"/>
    <col min="3812" max="3812" width="14.75" style="41" customWidth="1"/>
    <col min="3813" max="3813" width="8.88333333333333" style="41" customWidth="1"/>
    <col min="3814" max="3823" width="9.75" style="41" customWidth="1"/>
    <col min="3824" max="3840" width="9" style="41"/>
    <col min="3841" max="3841" width="7.5" style="41" customWidth="1"/>
    <col min="3842" max="3843" width="24.3833333333333" style="41" customWidth="1"/>
    <col min="3844" max="3844" width="7.5" style="41" customWidth="1"/>
    <col min="3845" max="3845" width="10" style="41" customWidth="1"/>
    <col min="3846" max="3847" width="15" style="41" customWidth="1"/>
    <col min="3848" max="4062" width="9" style="41"/>
    <col min="4063" max="4063" width="6.88333333333333" style="41" customWidth="1"/>
    <col min="4064" max="4064" width="24.3833333333333" style="41" customWidth="1"/>
    <col min="4065" max="4065" width="7.38333333333333" style="41" customWidth="1"/>
    <col min="4066" max="4066" width="9.88333333333333" style="41" customWidth="1"/>
    <col min="4067" max="4067" width="14.6333333333333" style="41" customWidth="1"/>
    <col min="4068" max="4068" width="14.75" style="41" customWidth="1"/>
    <col min="4069" max="4069" width="8.88333333333333" style="41" customWidth="1"/>
    <col min="4070" max="4079" width="9.75" style="41" customWidth="1"/>
    <col min="4080" max="4096" width="9" style="41"/>
    <col min="4097" max="4097" width="7.5" style="41" customWidth="1"/>
    <col min="4098" max="4099" width="24.3833333333333" style="41" customWidth="1"/>
    <col min="4100" max="4100" width="7.5" style="41" customWidth="1"/>
    <col min="4101" max="4101" width="10" style="41" customWidth="1"/>
    <col min="4102" max="4103" width="15" style="41" customWidth="1"/>
    <col min="4104" max="4318" width="9" style="41"/>
    <col min="4319" max="4319" width="6.88333333333333" style="41" customWidth="1"/>
    <col min="4320" max="4320" width="24.3833333333333" style="41" customWidth="1"/>
    <col min="4321" max="4321" width="7.38333333333333" style="41" customWidth="1"/>
    <col min="4322" max="4322" width="9.88333333333333" style="41" customWidth="1"/>
    <col min="4323" max="4323" width="14.6333333333333" style="41" customWidth="1"/>
    <col min="4324" max="4324" width="14.75" style="41" customWidth="1"/>
    <col min="4325" max="4325" width="8.88333333333333" style="41" customWidth="1"/>
    <col min="4326" max="4335" width="9.75" style="41" customWidth="1"/>
    <col min="4336" max="4352" width="9" style="41"/>
    <col min="4353" max="4353" width="7.5" style="41" customWidth="1"/>
    <col min="4354" max="4355" width="24.3833333333333" style="41" customWidth="1"/>
    <col min="4356" max="4356" width="7.5" style="41" customWidth="1"/>
    <col min="4357" max="4357" width="10" style="41" customWidth="1"/>
    <col min="4358" max="4359" width="15" style="41" customWidth="1"/>
    <col min="4360" max="4574" width="9" style="41"/>
    <col min="4575" max="4575" width="6.88333333333333" style="41" customWidth="1"/>
    <col min="4576" max="4576" width="24.3833333333333" style="41" customWidth="1"/>
    <col min="4577" max="4577" width="7.38333333333333" style="41" customWidth="1"/>
    <col min="4578" max="4578" width="9.88333333333333" style="41" customWidth="1"/>
    <col min="4579" max="4579" width="14.6333333333333" style="41" customWidth="1"/>
    <col min="4580" max="4580" width="14.75" style="41" customWidth="1"/>
    <col min="4581" max="4581" width="8.88333333333333" style="41" customWidth="1"/>
    <col min="4582" max="4591" width="9.75" style="41" customWidth="1"/>
    <col min="4592" max="4608" width="9" style="41"/>
    <col min="4609" max="4609" width="7.5" style="41" customWidth="1"/>
    <col min="4610" max="4611" width="24.3833333333333" style="41" customWidth="1"/>
    <col min="4612" max="4612" width="7.5" style="41" customWidth="1"/>
    <col min="4613" max="4613" width="10" style="41" customWidth="1"/>
    <col min="4614" max="4615" width="15" style="41" customWidth="1"/>
    <col min="4616" max="4830" width="9" style="41"/>
    <col min="4831" max="4831" width="6.88333333333333" style="41" customWidth="1"/>
    <col min="4832" max="4832" width="24.3833333333333" style="41" customWidth="1"/>
    <col min="4833" max="4833" width="7.38333333333333" style="41" customWidth="1"/>
    <col min="4834" max="4834" width="9.88333333333333" style="41" customWidth="1"/>
    <col min="4835" max="4835" width="14.6333333333333" style="41" customWidth="1"/>
    <col min="4836" max="4836" width="14.75" style="41" customWidth="1"/>
    <col min="4837" max="4837" width="8.88333333333333" style="41" customWidth="1"/>
    <col min="4838" max="4847" width="9.75" style="41" customWidth="1"/>
    <col min="4848" max="4864" width="9" style="41"/>
    <col min="4865" max="4865" width="7.5" style="41" customWidth="1"/>
    <col min="4866" max="4867" width="24.3833333333333" style="41" customWidth="1"/>
    <col min="4868" max="4868" width="7.5" style="41" customWidth="1"/>
    <col min="4869" max="4869" width="10" style="41" customWidth="1"/>
    <col min="4870" max="4871" width="15" style="41" customWidth="1"/>
    <col min="4872" max="5086" width="9" style="41"/>
    <col min="5087" max="5087" width="6.88333333333333" style="41" customWidth="1"/>
    <col min="5088" max="5088" width="24.3833333333333" style="41" customWidth="1"/>
    <col min="5089" max="5089" width="7.38333333333333" style="41" customWidth="1"/>
    <col min="5090" max="5090" width="9.88333333333333" style="41" customWidth="1"/>
    <col min="5091" max="5091" width="14.6333333333333" style="41" customWidth="1"/>
    <col min="5092" max="5092" width="14.75" style="41" customWidth="1"/>
    <col min="5093" max="5093" width="8.88333333333333" style="41" customWidth="1"/>
    <col min="5094" max="5103" width="9.75" style="41" customWidth="1"/>
    <col min="5104" max="5120" width="9" style="41"/>
    <col min="5121" max="5121" width="7.5" style="41" customWidth="1"/>
    <col min="5122" max="5123" width="24.3833333333333" style="41" customWidth="1"/>
    <col min="5124" max="5124" width="7.5" style="41" customWidth="1"/>
    <col min="5125" max="5125" width="10" style="41" customWidth="1"/>
    <col min="5126" max="5127" width="15" style="41" customWidth="1"/>
    <col min="5128" max="5342" width="9" style="41"/>
    <col min="5343" max="5343" width="6.88333333333333" style="41" customWidth="1"/>
    <col min="5344" max="5344" width="24.3833333333333" style="41" customWidth="1"/>
    <col min="5345" max="5345" width="7.38333333333333" style="41" customWidth="1"/>
    <col min="5346" max="5346" width="9.88333333333333" style="41" customWidth="1"/>
    <col min="5347" max="5347" width="14.6333333333333" style="41" customWidth="1"/>
    <col min="5348" max="5348" width="14.75" style="41" customWidth="1"/>
    <col min="5349" max="5349" width="8.88333333333333" style="41" customWidth="1"/>
    <col min="5350" max="5359" width="9.75" style="41" customWidth="1"/>
    <col min="5360" max="5376" width="9" style="41"/>
    <col min="5377" max="5377" width="7.5" style="41" customWidth="1"/>
    <col min="5378" max="5379" width="24.3833333333333" style="41" customWidth="1"/>
    <col min="5380" max="5380" width="7.5" style="41" customWidth="1"/>
    <col min="5381" max="5381" width="10" style="41" customWidth="1"/>
    <col min="5382" max="5383" width="15" style="41" customWidth="1"/>
    <col min="5384" max="5598" width="9" style="41"/>
    <col min="5599" max="5599" width="6.88333333333333" style="41" customWidth="1"/>
    <col min="5600" max="5600" width="24.3833333333333" style="41" customWidth="1"/>
    <col min="5601" max="5601" width="7.38333333333333" style="41" customWidth="1"/>
    <col min="5602" max="5602" width="9.88333333333333" style="41" customWidth="1"/>
    <col min="5603" max="5603" width="14.6333333333333" style="41" customWidth="1"/>
    <col min="5604" max="5604" width="14.75" style="41" customWidth="1"/>
    <col min="5605" max="5605" width="8.88333333333333" style="41" customWidth="1"/>
    <col min="5606" max="5615" width="9.75" style="41" customWidth="1"/>
    <col min="5616" max="5632" width="9" style="41"/>
    <col min="5633" max="5633" width="7.5" style="41" customWidth="1"/>
    <col min="5634" max="5635" width="24.3833333333333" style="41" customWidth="1"/>
    <col min="5636" max="5636" width="7.5" style="41" customWidth="1"/>
    <col min="5637" max="5637" width="10" style="41" customWidth="1"/>
    <col min="5638" max="5639" width="15" style="41" customWidth="1"/>
    <col min="5640" max="5854" width="9" style="41"/>
    <col min="5855" max="5855" width="6.88333333333333" style="41" customWidth="1"/>
    <col min="5856" max="5856" width="24.3833333333333" style="41" customWidth="1"/>
    <col min="5857" max="5857" width="7.38333333333333" style="41" customWidth="1"/>
    <col min="5858" max="5858" width="9.88333333333333" style="41" customWidth="1"/>
    <col min="5859" max="5859" width="14.6333333333333" style="41" customWidth="1"/>
    <col min="5860" max="5860" width="14.75" style="41" customWidth="1"/>
    <col min="5861" max="5861" width="8.88333333333333" style="41" customWidth="1"/>
    <col min="5862" max="5871" width="9.75" style="41" customWidth="1"/>
    <col min="5872" max="5888" width="9" style="41"/>
    <col min="5889" max="5889" width="7.5" style="41" customWidth="1"/>
    <col min="5890" max="5891" width="24.3833333333333" style="41" customWidth="1"/>
    <col min="5892" max="5892" width="7.5" style="41" customWidth="1"/>
    <col min="5893" max="5893" width="10" style="41" customWidth="1"/>
    <col min="5894" max="5895" width="15" style="41" customWidth="1"/>
    <col min="5896" max="6110" width="9" style="41"/>
    <col min="6111" max="6111" width="6.88333333333333" style="41" customWidth="1"/>
    <col min="6112" max="6112" width="24.3833333333333" style="41" customWidth="1"/>
    <col min="6113" max="6113" width="7.38333333333333" style="41" customWidth="1"/>
    <col min="6114" max="6114" width="9.88333333333333" style="41" customWidth="1"/>
    <col min="6115" max="6115" width="14.6333333333333" style="41" customWidth="1"/>
    <col min="6116" max="6116" width="14.75" style="41" customWidth="1"/>
    <col min="6117" max="6117" width="8.88333333333333" style="41" customWidth="1"/>
    <col min="6118" max="6127" width="9.75" style="41" customWidth="1"/>
    <col min="6128" max="6144" width="9" style="41"/>
    <col min="6145" max="6145" width="7.5" style="41" customWidth="1"/>
    <col min="6146" max="6147" width="24.3833333333333" style="41" customWidth="1"/>
    <col min="6148" max="6148" width="7.5" style="41" customWidth="1"/>
    <col min="6149" max="6149" width="10" style="41" customWidth="1"/>
    <col min="6150" max="6151" width="15" style="41" customWidth="1"/>
    <col min="6152" max="6366" width="9" style="41"/>
    <col min="6367" max="6367" width="6.88333333333333" style="41" customWidth="1"/>
    <col min="6368" max="6368" width="24.3833333333333" style="41" customWidth="1"/>
    <col min="6369" max="6369" width="7.38333333333333" style="41" customWidth="1"/>
    <col min="6370" max="6370" width="9.88333333333333" style="41" customWidth="1"/>
    <col min="6371" max="6371" width="14.6333333333333" style="41" customWidth="1"/>
    <col min="6372" max="6372" width="14.75" style="41" customWidth="1"/>
    <col min="6373" max="6373" width="8.88333333333333" style="41" customWidth="1"/>
    <col min="6374" max="6383" width="9.75" style="41" customWidth="1"/>
    <col min="6384" max="6400" width="9" style="41"/>
    <col min="6401" max="6401" width="7.5" style="41" customWidth="1"/>
    <col min="6402" max="6403" width="24.3833333333333" style="41" customWidth="1"/>
    <col min="6404" max="6404" width="7.5" style="41" customWidth="1"/>
    <col min="6405" max="6405" width="10" style="41" customWidth="1"/>
    <col min="6406" max="6407" width="15" style="41" customWidth="1"/>
    <col min="6408" max="6622" width="9" style="41"/>
    <col min="6623" max="6623" width="6.88333333333333" style="41" customWidth="1"/>
    <col min="6624" max="6624" width="24.3833333333333" style="41" customWidth="1"/>
    <col min="6625" max="6625" width="7.38333333333333" style="41" customWidth="1"/>
    <col min="6626" max="6626" width="9.88333333333333" style="41" customWidth="1"/>
    <col min="6627" max="6627" width="14.6333333333333" style="41" customWidth="1"/>
    <col min="6628" max="6628" width="14.75" style="41" customWidth="1"/>
    <col min="6629" max="6629" width="8.88333333333333" style="41" customWidth="1"/>
    <col min="6630" max="6639" width="9.75" style="41" customWidth="1"/>
    <col min="6640" max="6656" width="9" style="41"/>
    <col min="6657" max="6657" width="7.5" style="41" customWidth="1"/>
    <col min="6658" max="6659" width="24.3833333333333" style="41" customWidth="1"/>
    <col min="6660" max="6660" width="7.5" style="41" customWidth="1"/>
    <col min="6661" max="6661" width="10" style="41" customWidth="1"/>
    <col min="6662" max="6663" width="15" style="41" customWidth="1"/>
    <col min="6664" max="6878" width="9" style="41"/>
    <col min="6879" max="6879" width="6.88333333333333" style="41" customWidth="1"/>
    <col min="6880" max="6880" width="24.3833333333333" style="41" customWidth="1"/>
    <col min="6881" max="6881" width="7.38333333333333" style="41" customWidth="1"/>
    <col min="6882" max="6882" width="9.88333333333333" style="41" customWidth="1"/>
    <col min="6883" max="6883" width="14.6333333333333" style="41" customWidth="1"/>
    <col min="6884" max="6884" width="14.75" style="41" customWidth="1"/>
    <col min="6885" max="6885" width="8.88333333333333" style="41" customWidth="1"/>
    <col min="6886" max="6895" width="9.75" style="41" customWidth="1"/>
    <col min="6896" max="6912" width="9" style="41"/>
    <col min="6913" max="6913" width="7.5" style="41" customWidth="1"/>
    <col min="6914" max="6915" width="24.3833333333333" style="41" customWidth="1"/>
    <col min="6916" max="6916" width="7.5" style="41" customWidth="1"/>
    <col min="6917" max="6917" width="10" style="41" customWidth="1"/>
    <col min="6918" max="6919" width="15" style="41" customWidth="1"/>
    <col min="6920" max="7134" width="9" style="41"/>
    <col min="7135" max="7135" width="6.88333333333333" style="41" customWidth="1"/>
    <col min="7136" max="7136" width="24.3833333333333" style="41" customWidth="1"/>
    <col min="7137" max="7137" width="7.38333333333333" style="41" customWidth="1"/>
    <col min="7138" max="7138" width="9.88333333333333" style="41" customWidth="1"/>
    <col min="7139" max="7139" width="14.6333333333333" style="41" customWidth="1"/>
    <col min="7140" max="7140" width="14.75" style="41" customWidth="1"/>
    <col min="7141" max="7141" width="8.88333333333333" style="41" customWidth="1"/>
    <col min="7142" max="7151" width="9.75" style="41" customWidth="1"/>
    <col min="7152" max="7168" width="9" style="41"/>
    <col min="7169" max="7169" width="7.5" style="41" customWidth="1"/>
    <col min="7170" max="7171" width="24.3833333333333" style="41" customWidth="1"/>
    <col min="7172" max="7172" width="7.5" style="41" customWidth="1"/>
    <col min="7173" max="7173" width="10" style="41" customWidth="1"/>
    <col min="7174" max="7175" width="15" style="41" customWidth="1"/>
    <col min="7176" max="7390" width="9" style="41"/>
    <col min="7391" max="7391" width="6.88333333333333" style="41" customWidth="1"/>
    <col min="7392" max="7392" width="24.3833333333333" style="41" customWidth="1"/>
    <col min="7393" max="7393" width="7.38333333333333" style="41" customWidth="1"/>
    <col min="7394" max="7394" width="9.88333333333333" style="41" customWidth="1"/>
    <col min="7395" max="7395" width="14.6333333333333" style="41" customWidth="1"/>
    <col min="7396" max="7396" width="14.75" style="41" customWidth="1"/>
    <col min="7397" max="7397" width="8.88333333333333" style="41" customWidth="1"/>
    <col min="7398" max="7407" width="9.75" style="41" customWidth="1"/>
    <col min="7408" max="7424" width="9" style="41"/>
    <col min="7425" max="7425" width="7.5" style="41" customWidth="1"/>
    <col min="7426" max="7427" width="24.3833333333333" style="41" customWidth="1"/>
    <col min="7428" max="7428" width="7.5" style="41" customWidth="1"/>
    <col min="7429" max="7429" width="10" style="41" customWidth="1"/>
    <col min="7430" max="7431" width="15" style="41" customWidth="1"/>
    <col min="7432" max="7646" width="9" style="41"/>
    <col min="7647" max="7647" width="6.88333333333333" style="41" customWidth="1"/>
    <col min="7648" max="7648" width="24.3833333333333" style="41" customWidth="1"/>
    <col min="7649" max="7649" width="7.38333333333333" style="41" customWidth="1"/>
    <col min="7650" max="7650" width="9.88333333333333" style="41" customWidth="1"/>
    <col min="7651" max="7651" width="14.6333333333333" style="41" customWidth="1"/>
    <col min="7652" max="7652" width="14.75" style="41" customWidth="1"/>
    <col min="7653" max="7653" width="8.88333333333333" style="41" customWidth="1"/>
    <col min="7654" max="7663" width="9.75" style="41" customWidth="1"/>
    <col min="7664" max="7680" width="9" style="41"/>
    <col min="7681" max="7681" width="7.5" style="41" customWidth="1"/>
    <col min="7682" max="7683" width="24.3833333333333" style="41" customWidth="1"/>
    <col min="7684" max="7684" width="7.5" style="41" customWidth="1"/>
    <col min="7685" max="7685" width="10" style="41" customWidth="1"/>
    <col min="7686" max="7687" width="15" style="41" customWidth="1"/>
    <col min="7688" max="7902" width="9" style="41"/>
    <col min="7903" max="7903" width="6.88333333333333" style="41" customWidth="1"/>
    <col min="7904" max="7904" width="24.3833333333333" style="41" customWidth="1"/>
    <col min="7905" max="7905" width="7.38333333333333" style="41" customWidth="1"/>
    <col min="7906" max="7906" width="9.88333333333333" style="41" customWidth="1"/>
    <col min="7907" max="7907" width="14.6333333333333" style="41" customWidth="1"/>
    <col min="7908" max="7908" width="14.75" style="41" customWidth="1"/>
    <col min="7909" max="7909" width="8.88333333333333" style="41" customWidth="1"/>
    <col min="7910" max="7919" width="9.75" style="41" customWidth="1"/>
    <col min="7920" max="7936" width="9" style="41"/>
    <col min="7937" max="7937" width="7.5" style="41" customWidth="1"/>
    <col min="7938" max="7939" width="24.3833333333333" style="41" customWidth="1"/>
    <col min="7940" max="7940" width="7.5" style="41" customWidth="1"/>
    <col min="7941" max="7941" width="10" style="41" customWidth="1"/>
    <col min="7942" max="7943" width="15" style="41" customWidth="1"/>
    <col min="7944" max="8158" width="9" style="41"/>
    <col min="8159" max="8159" width="6.88333333333333" style="41" customWidth="1"/>
    <col min="8160" max="8160" width="24.3833333333333" style="41" customWidth="1"/>
    <col min="8161" max="8161" width="7.38333333333333" style="41" customWidth="1"/>
    <col min="8162" max="8162" width="9.88333333333333" style="41" customWidth="1"/>
    <col min="8163" max="8163" width="14.6333333333333" style="41" customWidth="1"/>
    <col min="8164" max="8164" width="14.75" style="41" customWidth="1"/>
    <col min="8165" max="8165" width="8.88333333333333" style="41" customWidth="1"/>
    <col min="8166" max="8175" width="9.75" style="41" customWidth="1"/>
    <col min="8176" max="8192" width="9" style="41"/>
    <col min="8193" max="8193" width="7.5" style="41" customWidth="1"/>
    <col min="8194" max="8195" width="24.3833333333333" style="41" customWidth="1"/>
    <col min="8196" max="8196" width="7.5" style="41" customWidth="1"/>
    <col min="8197" max="8197" width="10" style="41" customWidth="1"/>
    <col min="8198" max="8199" width="15" style="41" customWidth="1"/>
    <col min="8200" max="8414" width="9" style="41"/>
    <col min="8415" max="8415" width="6.88333333333333" style="41" customWidth="1"/>
    <col min="8416" max="8416" width="24.3833333333333" style="41" customWidth="1"/>
    <col min="8417" max="8417" width="7.38333333333333" style="41" customWidth="1"/>
    <col min="8418" max="8418" width="9.88333333333333" style="41" customWidth="1"/>
    <col min="8419" max="8419" width="14.6333333333333" style="41" customWidth="1"/>
    <col min="8420" max="8420" width="14.75" style="41" customWidth="1"/>
    <col min="8421" max="8421" width="8.88333333333333" style="41" customWidth="1"/>
    <col min="8422" max="8431" width="9.75" style="41" customWidth="1"/>
    <col min="8432" max="8448" width="9" style="41"/>
    <col min="8449" max="8449" width="7.5" style="41" customWidth="1"/>
    <col min="8450" max="8451" width="24.3833333333333" style="41" customWidth="1"/>
    <col min="8452" max="8452" width="7.5" style="41" customWidth="1"/>
    <col min="8453" max="8453" width="10" style="41" customWidth="1"/>
    <col min="8454" max="8455" width="15" style="41" customWidth="1"/>
    <col min="8456" max="8670" width="9" style="41"/>
    <col min="8671" max="8671" width="6.88333333333333" style="41" customWidth="1"/>
    <col min="8672" max="8672" width="24.3833333333333" style="41" customWidth="1"/>
    <col min="8673" max="8673" width="7.38333333333333" style="41" customWidth="1"/>
    <col min="8674" max="8674" width="9.88333333333333" style="41" customWidth="1"/>
    <col min="8675" max="8675" width="14.6333333333333" style="41" customWidth="1"/>
    <col min="8676" max="8676" width="14.75" style="41" customWidth="1"/>
    <col min="8677" max="8677" width="8.88333333333333" style="41" customWidth="1"/>
    <col min="8678" max="8687" width="9.75" style="41" customWidth="1"/>
    <col min="8688" max="8704" width="9" style="41"/>
    <col min="8705" max="8705" width="7.5" style="41" customWidth="1"/>
    <col min="8706" max="8707" width="24.3833333333333" style="41" customWidth="1"/>
    <col min="8708" max="8708" width="7.5" style="41" customWidth="1"/>
    <col min="8709" max="8709" width="10" style="41" customWidth="1"/>
    <col min="8710" max="8711" width="15" style="41" customWidth="1"/>
    <col min="8712" max="8926" width="9" style="41"/>
    <col min="8927" max="8927" width="6.88333333333333" style="41" customWidth="1"/>
    <col min="8928" max="8928" width="24.3833333333333" style="41" customWidth="1"/>
    <col min="8929" max="8929" width="7.38333333333333" style="41" customWidth="1"/>
    <col min="8930" max="8930" width="9.88333333333333" style="41" customWidth="1"/>
    <col min="8931" max="8931" width="14.6333333333333" style="41" customWidth="1"/>
    <col min="8932" max="8932" width="14.75" style="41" customWidth="1"/>
    <col min="8933" max="8933" width="8.88333333333333" style="41" customWidth="1"/>
    <col min="8934" max="8943" width="9.75" style="41" customWidth="1"/>
    <col min="8944" max="8960" width="9" style="41"/>
    <col min="8961" max="8961" width="7.5" style="41" customWidth="1"/>
    <col min="8962" max="8963" width="24.3833333333333" style="41" customWidth="1"/>
    <col min="8964" max="8964" width="7.5" style="41" customWidth="1"/>
    <col min="8965" max="8965" width="10" style="41" customWidth="1"/>
    <col min="8966" max="8967" width="15" style="41" customWidth="1"/>
    <col min="8968" max="9182" width="9" style="41"/>
    <col min="9183" max="9183" width="6.88333333333333" style="41" customWidth="1"/>
    <col min="9184" max="9184" width="24.3833333333333" style="41" customWidth="1"/>
    <col min="9185" max="9185" width="7.38333333333333" style="41" customWidth="1"/>
    <col min="9186" max="9186" width="9.88333333333333" style="41" customWidth="1"/>
    <col min="9187" max="9187" width="14.6333333333333" style="41" customWidth="1"/>
    <col min="9188" max="9188" width="14.75" style="41" customWidth="1"/>
    <col min="9189" max="9189" width="8.88333333333333" style="41" customWidth="1"/>
    <col min="9190" max="9199" width="9.75" style="41" customWidth="1"/>
    <col min="9200" max="9216" width="9" style="41"/>
    <col min="9217" max="9217" width="7.5" style="41" customWidth="1"/>
    <col min="9218" max="9219" width="24.3833333333333" style="41" customWidth="1"/>
    <col min="9220" max="9220" width="7.5" style="41" customWidth="1"/>
    <col min="9221" max="9221" width="10" style="41" customWidth="1"/>
    <col min="9222" max="9223" width="15" style="41" customWidth="1"/>
    <col min="9224" max="9438" width="9" style="41"/>
    <col min="9439" max="9439" width="6.88333333333333" style="41" customWidth="1"/>
    <col min="9440" max="9440" width="24.3833333333333" style="41" customWidth="1"/>
    <col min="9441" max="9441" width="7.38333333333333" style="41" customWidth="1"/>
    <col min="9442" max="9442" width="9.88333333333333" style="41" customWidth="1"/>
    <col min="9443" max="9443" width="14.6333333333333" style="41" customWidth="1"/>
    <col min="9444" max="9444" width="14.75" style="41" customWidth="1"/>
    <col min="9445" max="9445" width="8.88333333333333" style="41" customWidth="1"/>
    <col min="9446" max="9455" width="9.75" style="41" customWidth="1"/>
    <col min="9456" max="9472" width="9" style="41"/>
    <col min="9473" max="9473" width="7.5" style="41" customWidth="1"/>
    <col min="9474" max="9475" width="24.3833333333333" style="41" customWidth="1"/>
    <col min="9476" max="9476" width="7.5" style="41" customWidth="1"/>
    <col min="9477" max="9477" width="10" style="41" customWidth="1"/>
    <col min="9478" max="9479" width="15" style="41" customWidth="1"/>
    <col min="9480" max="9694" width="9" style="41"/>
    <col min="9695" max="9695" width="6.88333333333333" style="41" customWidth="1"/>
    <col min="9696" max="9696" width="24.3833333333333" style="41" customWidth="1"/>
    <col min="9697" max="9697" width="7.38333333333333" style="41" customWidth="1"/>
    <col min="9698" max="9698" width="9.88333333333333" style="41" customWidth="1"/>
    <col min="9699" max="9699" width="14.6333333333333" style="41" customWidth="1"/>
    <col min="9700" max="9700" width="14.75" style="41" customWidth="1"/>
    <col min="9701" max="9701" width="8.88333333333333" style="41" customWidth="1"/>
    <col min="9702" max="9711" width="9.75" style="41" customWidth="1"/>
    <col min="9712" max="9728" width="9" style="41"/>
    <col min="9729" max="9729" width="7.5" style="41" customWidth="1"/>
    <col min="9730" max="9731" width="24.3833333333333" style="41" customWidth="1"/>
    <col min="9732" max="9732" width="7.5" style="41" customWidth="1"/>
    <col min="9733" max="9733" width="10" style="41" customWidth="1"/>
    <col min="9734" max="9735" width="15" style="41" customWidth="1"/>
    <col min="9736" max="9950" width="9" style="41"/>
    <col min="9951" max="9951" width="6.88333333333333" style="41" customWidth="1"/>
    <col min="9952" max="9952" width="24.3833333333333" style="41" customWidth="1"/>
    <col min="9953" max="9953" width="7.38333333333333" style="41" customWidth="1"/>
    <col min="9954" max="9954" width="9.88333333333333" style="41" customWidth="1"/>
    <col min="9955" max="9955" width="14.6333333333333" style="41" customWidth="1"/>
    <col min="9956" max="9956" width="14.75" style="41" customWidth="1"/>
    <col min="9957" max="9957" width="8.88333333333333" style="41" customWidth="1"/>
    <col min="9958" max="9967" width="9.75" style="41" customWidth="1"/>
    <col min="9968" max="9984" width="9" style="41"/>
    <col min="9985" max="9985" width="7.5" style="41" customWidth="1"/>
    <col min="9986" max="9987" width="24.3833333333333" style="41" customWidth="1"/>
    <col min="9988" max="9988" width="7.5" style="41" customWidth="1"/>
    <col min="9989" max="9989" width="10" style="41" customWidth="1"/>
    <col min="9990" max="9991" width="15" style="41" customWidth="1"/>
    <col min="9992" max="10206" width="9" style="41"/>
    <col min="10207" max="10207" width="6.88333333333333" style="41" customWidth="1"/>
    <col min="10208" max="10208" width="24.3833333333333" style="41" customWidth="1"/>
    <col min="10209" max="10209" width="7.38333333333333" style="41" customWidth="1"/>
    <col min="10210" max="10210" width="9.88333333333333" style="41" customWidth="1"/>
    <col min="10211" max="10211" width="14.6333333333333" style="41" customWidth="1"/>
    <col min="10212" max="10212" width="14.75" style="41" customWidth="1"/>
    <col min="10213" max="10213" width="8.88333333333333" style="41" customWidth="1"/>
    <col min="10214" max="10223" width="9.75" style="41" customWidth="1"/>
    <col min="10224" max="10240" width="9" style="41"/>
    <col min="10241" max="10241" width="7.5" style="41" customWidth="1"/>
    <col min="10242" max="10243" width="24.3833333333333" style="41" customWidth="1"/>
    <col min="10244" max="10244" width="7.5" style="41" customWidth="1"/>
    <col min="10245" max="10245" width="10" style="41" customWidth="1"/>
    <col min="10246" max="10247" width="15" style="41" customWidth="1"/>
    <col min="10248" max="10462" width="9" style="41"/>
    <col min="10463" max="10463" width="6.88333333333333" style="41" customWidth="1"/>
    <col min="10464" max="10464" width="24.3833333333333" style="41" customWidth="1"/>
    <col min="10465" max="10465" width="7.38333333333333" style="41" customWidth="1"/>
    <col min="10466" max="10466" width="9.88333333333333" style="41" customWidth="1"/>
    <col min="10467" max="10467" width="14.6333333333333" style="41" customWidth="1"/>
    <col min="10468" max="10468" width="14.75" style="41" customWidth="1"/>
    <col min="10469" max="10469" width="8.88333333333333" style="41" customWidth="1"/>
    <col min="10470" max="10479" width="9.75" style="41" customWidth="1"/>
    <col min="10480" max="10496" width="9" style="41"/>
    <col min="10497" max="10497" width="7.5" style="41" customWidth="1"/>
    <col min="10498" max="10499" width="24.3833333333333" style="41" customWidth="1"/>
    <col min="10500" max="10500" width="7.5" style="41" customWidth="1"/>
    <col min="10501" max="10501" width="10" style="41" customWidth="1"/>
    <col min="10502" max="10503" width="15" style="41" customWidth="1"/>
    <col min="10504" max="10718" width="9" style="41"/>
    <col min="10719" max="10719" width="6.88333333333333" style="41" customWidth="1"/>
    <col min="10720" max="10720" width="24.3833333333333" style="41" customWidth="1"/>
    <col min="10721" max="10721" width="7.38333333333333" style="41" customWidth="1"/>
    <col min="10722" max="10722" width="9.88333333333333" style="41" customWidth="1"/>
    <col min="10723" max="10723" width="14.6333333333333" style="41" customWidth="1"/>
    <col min="10724" max="10724" width="14.75" style="41" customWidth="1"/>
    <col min="10725" max="10725" width="8.88333333333333" style="41" customWidth="1"/>
    <col min="10726" max="10735" width="9.75" style="41" customWidth="1"/>
    <col min="10736" max="10752" width="9" style="41"/>
    <col min="10753" max="10753" width="7.5" style="41" customWidth="1"/>
    <col min="10754" max="10755" width="24.3833333333333" style="41" customWidth="1"/>
    <col min="10756" max="10756" width="7.5" style="41" customWidth="1"/>
    <col min="10757" max="10757" width="10" style="41" customWidth="1"/>
    <col min="10758" max="10759" width="15" style="41" customWidth="1"/>
    <col min="10760" max="10974" width="9" style="41"/>
    <col min="10975" max="10975" width="6.88333333333333" style="41" customWidth="1"/>
    <col min="10976" max="10976" width="24.3833333333333" style="41" customWidth="1"/>
    <col min="10977" max="10977" width="7.38333333333333" style="41" customWidth="1"/>
    <col min="10978" max="10978" width="9.88333333333333" style="41" customWidth="1"/>
    <col min="10979" max="10979" width="14.6333333333333" style="41" customWidth="1"/>
    <col min="10980" max="10980" width="14.75" style="41" customWidth="1"/>
    <col min="10981" max="10981" width="8.88333333333333" style="41" customWidth="1"/>
    <col min="10982" max="10991" width="9.75" style="41" customWidth="1"/>
    <col min="10992" max="11008" width="9" style="41"/>
    <col min="11009" max="11009" width="7.5" style="41" customWidth="1"/>
    <col min="11010" max="11011" width="24.3833333333333" style="41" customWidth="1"/>
    <col min="11012" max="11012" width="7.5" style="41" customWidth="1"/>
    <col min="11013" max="11013" width="10" style="41" customWidth="1"/>
    <col min="11014" max="11015" width="15" style="41" customWidth="1"/>
    <col min="11016" max="11230" width="9" style="41"/>
    <col min="11231" max="11231" width="6.88333333333333" style="41" customWidth="1"/>
    <col min="11232" max="11232" width="24.3833333333333" style="41" customWidth="1"/>
    <col min="11233" max="11233" width="7.38333333333333" style="41" customWidth="1"/>
    <col min="11234" max="11234" width="9.88333333333333" style="41" customWidth="1"/>
    <col min="11235" max="11235" width="14.6333333333333" style="41" customWidth="1"/>
    <col min="11236" max="11236" width="14.75" style="41" customWidth="1"/>
    <col min="11237" max="11237" width="8.88333333333333" style="41" customWidth="1"/>
    <col min="11238" max="11247" width="9.75" style="41" customWidth="1"/>
    <col min="11248" max="11264" width="9" style="41"/>
    <col min="11265" max="11265" width="7.5" style="41" customWidth="1"/>
    <col min="11266" max="11267" width="24.3833333333333" style="41" customWidth="1"/>
    <col min="11268" max="11268" width="7.5" style="41" customWidth="1"/>
    <col min="11269" max="11269" width="10" style="41" customWidth="1"/>
    <col min="11270" max="11271" width="15" style="41" customWidth="1"/>
    <col min="11272" max="11486" width="9" style="41"/>
    <col min="11487" max="11487" width="6.88333333333333" style="41" customWidth="1"/>
    <col min="11488" max="11488" width="24.3833333333333" style="41" customWidth="1"/>
    <col min="11489" max="11489" width="7.38333333333333" style="41" customWidth="1"/>
    <col min="11490" max="11490" width="9.88333333333333" style="41" customWidth="1"/>
    <col min="11491" max="11491" width="14.6333333333333" style="41" customWidth="1"/>
    <col min="11492" max="11492" width="14.75" style="41" customWidth="1"/>
    <col min="11493" max="11493" width="8.88333333333333" style="41" customWidth="1"/>
    <col min="11494" max="11503" width="9.75" style="41" customWidth="1"/>
    <col min="11504" max="11520" width="9" style="41"/>
    <col min="11521" max="11521" width="7.5" style="41" customWidth="1"/>
    <col min="11522" max="11523" width="24.3833333333333" style="41" customWidth="1"/>
    <col min="11524" max="11524" width="7.5" style="41" customWidth="1"/>
    <col min="11525" max="11525" width="10" style="41" customWidth="1"/>
    <col min="11526" max="11527" width="15" style="41" customWidth="1"/>
    <col min="11528" max="11742" width="9" style="41"/>
    <col min="11743" max="11743" width="6.88333333333333" style="41" customWidth="1"/>
    <col min="11744" max="11744" width="24.3833333333333" style="41" customWidth="1"/>
    <col min="11745" max="11745" width="7.38333333333333" style="41" customWidth="1"/>
    <col min="11746" max="11746" width="9.88333333333333" style="41" customWidth="1"/>
    <col min="11747" max="11747" width="14.6333333333333" style="41" customWidth="1"/>
    <col min="11748" max="11748" width="14.75" style="41" customWidth="1"/>
    <col min="11749" max="11749" width="8.88333333333333" style="41" customWidth="1"/>
    <col min="11750" max="11759" width="9.75" style="41" customWidth="1"/>
    <col min="11760" max="11776" width="9" style="41"/>
    <col min="11777" max="11777" width="7.5" style="41" customWidth="1"/>
    <col min="11778" max="11779" width="24.3833333333333" style="41" customWidth="1"/>
    <col min="11780" max="11780" width="7.5" style="41" customWidth="1"/>
    <col min="11781" max="11781" width="10" style="41" customWidth="1"/>
    <col min="11782" max="11783" width="15" style="41" customWidth="1"/>
    <col min="11784" max="11998" width="9" style="41"/>
    <col min="11999" max="11999" width="6.88333333333333" style="41" customWidth="1"/>
    <col min="12000" max="12000" width="24.3833333333333" style="41" customWidth="1"/>
    <col min="12001" max="12001" width="7.38333333333333" style="41" customWidth="1"/>
    <col min="12002" max="12002" width="9.88333333333333" style="41" customWidth="1"/>
    <col min="12003" max="12003" width="14.6333333333333" style="41" customWidth="1"/>
    <col min="12004" max="12004" width="14.75" style="41" customWidth="1"/>
    <col min="12005" max="12005" width="8.88333333333333" style="41" customWidth="1"/>
    <col min="12006" max="12015" width="9.75" style="41" customWidth="1"/>
    <col min="12016" max="12032" width="9" style="41"/>
    <col min="12033" max="12033" width="7.5" style="41" customWidth="1"/>
    <col min="12034" max="12035" width="24.3833333333333" style="41" customWidth="1"/>
    <col min="12036" max="12036" width="7.5" style="41" customWidth="1"/>
    <col min="12037" max="12037" width="10" style="41" customWidth="1"/>
    <col min="12038" max="12039" width="15" style="41" customWidth="1"/>
    <col min="12040" max="12254" width="9" style="41"/>
    <col min="12255" max="12255" width="6.88333333333333" style="41" customWidth="1"/>
    <col min="12256" max="12256" width="24.3833333333333" style="41" customWidth="1"/>
    <col min="12257" max="12257" width="7.38333333333333" style="41" customWidth="1"/>
    <col min="12258" max="12258" width="9.88333333333333" style="41" customWidth="1"/>
    <col min="12259" max="12259" width="14.6333333333333" style="41" customWidth="1"/>
    <col min="12260" max="12260" width="14.75" style="41" customWidth="1"/>
    <col min="12261" max="12261" width="8.88333333333333" style="41" customWidth="1"/>
    <col min="12262" max="12271" width="9.75" style="41" customWidth="1"/>
    <col min="12272" max="12288" width="9" style="41"/>
    <col min="12289" max="12289" width="7.5" style="41" customWidth="1"/>
    <col min="12290" max="12291" width="24.3833333333333" style="41" customWidth="1"/>
    <col min="12292" max="12292" width="7.5" style="41" customWidth="1"/>
    <col min="12293" max="12293" width="10" style="41" customWidth="1"/>
    <col min="12294" max="12295" width="15" style="41" customWidth="1"/>
    <col min="12296" max="12510" width="9" style="41"/>
    <col min="12511" max="12511" width="6.88333333333333" style="41" customWidth="1"/>
    <col min="12512" max="12512" width="24.3833333333333" style="41" customWidth="1"/>
    <col min="12513" max="12513" width="7.38333333333333" style="41" customWidth="1"/>
    <col min="12514" max="12514" width="9.88333333333333" style="41" customWidth="1"/>
    <col min="12515" max="12515" width="14.6333333333333" style="41" customWidth="1"/>
    <col min="12516" max="12516" width="14.75" style="41" customWidth="1"/>
    <col min="12517" max="12517" width="8.88333333333333" style="41" customWidth="1"/>
    <col min="12518" max="12527" width="9.75" style="41" customWidth="1"/>
    <col min="12528" max="12544" width="9" style="41"/>
    <col min="12545" max="12545" width="7.5" style="41" customWidth="1"/>
    <col min="12546" max="12547" width="24.3833333333333" style="41" customWidth="1"/>
    <col min="12548" max="12548" width="7.5" style="41" customWidth="1"/>
    <col min="12549" max="12549" width="10" style="41" customWidth="1"/>
    <col min="12550" max="12551" width="15" style="41" customWidth="1"/>
    <col min="12552" max="12766" width="9" style="41"/>
    <col min="12767" max="12767" width="6.88333333333333" style="41" customWidth="1"/>
    <col min="12768" max="12768" width="24.3833333333333" style="41" customWidth="1"/>
    <col min="12769" max="12769" width="7.38333333333333" style="41" customWidth="1"/>
    <col min="12770" max="12770" width="9.88333333333333" style="41" customWidth="1"/>
    <col min="12771" max="12771" width="14.6333333333333" style="41" customWidth="1"/>
    <col min="12772" max="12772" width="14.75" style="41" customWidth="1"/>
    <col min="12773" max="12773" width="8.88333333333333" style="41" customWidth="1"/>
    <col min="12774" max="12783" width="9.75" style="41" customWidth="1"/>
    <col min="12784" max="12800" width="9" style="41"/>
    <col min="12801" max="12801" width="7.5" style="41" customWidth="1"/>
    <col min="12802" max="12803" width="24.3833333333333" style="41" customWidth="1"/>
    <col min="12804" max="12804" width="7.5" style="41" customWidth="1"/>
    <col min="12805" max="12805" width="10" style="41" customWidth="1"/>
    <col min="12806" max="12807" width="15" style="41" customWidth="1"/>
    <col min="12808" max="13022" width="9" style="41"/>
    <col min="13023" max="13023" width="6.88333333333333" style="41" customWidth="1"/>
    <col min="13024" max="13024" width="24.3833333333333" style="41" customWidth="1"/>
    <col min="13025" max="13025" width="7.38333333333333" style="41" customWidth="1"/>
    <col min="13026" max="13026" width="9.88333333333333" style="41" customWidth="1"/>
    <col min="13027" max="13027" width="14.6333333333333" style="41" customWidth="1"/>
    <col min="13028" max="13028" width="14.75" style="41" customWidth="1"/>
    <col min="13029" max="13029" width="8.88333333333333" style="41" customWidth="1"/>
    <col min="13030" max="13039" width="9.75" style="41" customWidth="1"/>
    <col min="13040" max="13056" width="9" style="41"/>
    <col min="13057" max="13057" width="7.5" style="41" customWidth="1"/>
    <col min="13058" max="13059" width="24.3833333333333" style="41" customWidth="1"/>
    <col min="13060" max="13060" width="7.5" style="41" customWidth="1"/>
    <col min="13061" max="13061" width="10" style="41" customWidth="1"/>
    <col min="13062" max="13063" width="15" style="41" customWidth="1"/>
    <col min="13064" max="13278" width="9" style="41"/>
    <col min="13279" max="13279" width="6.88333333333333" style="41" customWidth="1"/>
    <col min="13280" max="13280" width="24.3833333333333" style="41" customWidth="1"/>
    <col min="13281" max="13281" width="7.38333333333333" style="41" customWidth="1"/>
    <col min="13282" max="13282" width="9.88333333333333" style="41" customWidth="1"/>
    <col min="13283" max="13283" width="14.6333333333333" style="41" customWidth="1"/>
    <col min="13284" max="13284" width="14.75" style="41" customWidth="1"/>
    <col min="13285" max="13285" width="8.88333333333333" style="41" customWidth="1"/>
    <col min="13286" max="13295" width="9.75" style="41" customWidth="1"/>
    <col min="13296" max="13312" width="9" style="41"/>
    <col min="13313" max="13313" width="7.5" style="41" customWidth="1"/>
    <col min="13314" max="13315" width="24.3833333333333" style="41" customWidth="1"/>
    <col min="13316" max="13316" width="7.5" style="41" customWidth="1"/>
    <col min="13317" max="13317" width="10" style="41" customWidth="1"/>
    <col min="13318" max="13319" width="15" style="41" customWidth="1"/>
    <col min="13320" max="13534" width="9" style="41"/>
    <col min="13535" max="13535" width="6.88333333333333" style="41" customWidth="1"/>
    <col min="13536" max="13536" width="24.3833333333333" style="41" customWidth="1"/>
    <col min="13537" max="13537" width="7.38333333333333" style="41" customWidth="1"/>
    <col min="13538" max="13538" width="9.88333333333333" style="41" customWidth="1"/>
    <col min="13539" max="13539" width="14.6333333333333" style="41" customWidth="1"/>
    <col min="13540" max="13540" width="14.75" style="41" customWidth="1"/>
    <col min="13541" max="13541" width="8.88333333333333" style="41" customWidth="1"/>
    <col min="13542" max="13551" width="9.75" style="41" customWidth="1"/>
    <col min="13552" max="13568" width="9" style="41"/>
    <col min="13569" max="13569" width="7.5" style="41" customWidth="1"/>
    <col min="13570" max="13571" width="24.3833333333333" style="41" customWidth="1"/>
    <col min="13572" max="13572" width="7.5" style="41" customWidth="1"/>
    <col min="13573" max="13573" width="10" style="41" customWidth="1"/>
    <col min="13574" max="13575" width="15" style="41" customWidth="1"/>
    <col min="13576" max="13790" width="9" style="41"/>
    <col min="13791" max="13791" width="6.88333333333333" style="41" customWidth="1"/>
    <col min="13792" max="13792" width="24.3833333333333" style="41" customWidth="1"/>
    <col min="13793" max="13793" width="7.38333333333333" style="41" customWidth="1"/>
    <col min="13794" max="13794" width="9.88333333333333" style="41" customWidth="1"/>
    <col min="13795" max="13795" width="14.6333333333333" style="41" customWidth="1"/>
    <col min="13796" max="13796" width="14.75" style="41" customWidth="1"/>
    <col min="13797" max="13797" width="8.88333333333333" style="41" customWidth="1"/>
    <col min="13798" max="13807" width="9.75" style="41" customWidth="1"/>
    <col min="13808" max="13824" width="9" style="41"/>
    <col min="13825" max="13825" width="7.5" style="41" customWidth="1"/>
    <col min="13826" max="13827" width="24.3833333333333" style="41" customWidth="1"/>
    <col min="13828" max="13828" width="7.5" style="41" customWidth="1"/>
    <col min="13829" max="13829" width="10" style="41" customWidth="1"/>
    <col min="13830" max="13831" width="15" style="41" customWidth="1"/>
    <col min="13832" max="14046" width="9" style="41"/>
    <col min="14047" max="14047" width="6.88333333333333" style="41" customWidth="1"/>
    <col min="14048" max="14048" width="24.3833333333333" style="41" customWidth="1"/>
    <col min="14049" max="14049" width="7.38333333333333" style="41" customWidth="1"/>
    <col min="14050" max="14050" width="9.88333333333333" style="41" customWidth="1"/>
    <col min="14051" max="14051" width="14.6333333333333" style="41" customWidth="1"/>
    <col min="14052" max="14052" width="14.75" style="41" customWidth="1"/>
    <col min="14053" max="14053" width="8.88333333333333" style="41" customWidth="1"/>
    <col min="14054" max="14063" width="9.75" style="41" customWidth="1"/>
    <col min="14064" max="14080" width="9" style="41"/>
    <col min="14081" max="14081" width="7.5" style="41" customWidth="1"/>
    <col min="14082" max="14083" width="24.3833333333333" style="41" customWidth="1"/>
    <col min="14084" max="14084" width="7.5" style="41" customWidth="1"/>
    <col min="14085" max="14085" width="10" style="41" customWidth="1"/>
    <col min="14086" max="14087" width="15" style="41" customWidth="1"/>
    <col min="14088" max="14302" width="9" style="41"/>
    <col min="14303" max="14303" width="6.88333333333333" style="41" customWidth="1"/>
    <col min="14304" max="14304" width="24.3833333333333" style="41" customWidth="1"/>
    <col min="14305" max="14305" width="7.38333333333333" style="41" customWidth="1"/>
    <col min="14306" max="14306" width="9.88333333333333" style="41" customWidth="1"/>
    <col min="14307" max="14307" width="14.6333333333333" style="41" customWidth="1"/>
    <col min="14308" max="14308" width="14.75" style="41" customWidth="1"/>
    <col min="14309" max="14309" width="8.88333333333333" style="41" customWidth="1"/>
    <col min="14310" max="14319" width="9.75" style="41" customWidth="1"/>
    <col min="14320" max="14336" width="9" style="41"/>
    <col min="14337" max="14337" width="7.5" style="41" customWidth="1"/>
    <col min="14338" max="14339" width="24.3833333333333" style="41" customWidth="1"/>
    <col min="14340" max="14340" width="7.5" style="41" customWidth="1"/>
    <col min="14341" max="14341" width="10" style="41" customWidth="1"/>
    <col min="14342" max="14343" width="15" style="41" customWidth="1"/>
    <col min="14344" max="14558" width="9" style="41"/>
    <col min="14559" max="14559" width="6.88333333333333" style="41" customWidth="1"/>
    <col min="14560" max="14560" width="24.3833333333333" style="41" customWidth="1"/>
    <col min="14561" max="14561" width="7.38333333333333" style="41" customWidth="1"/>
    <col min="14562" max="14562" width="9.88333333333333" style="41" customWidth="1"/>
    <col min="14563" max="14563" width="14.6333333333333" style="41" customWidth="1"/>
    <col min="14564" max="14564" width="14.75" style="41" customWidth="1"/>
    <col min="14565" max="14565" width="8.88333333333333" style="41" customWidth="1"/>
    <col min="14566" max="14575" width="9.75" style="41" customWidth="1"/>
    <col min="14576" max="14592" width="9" style="41"/>
    <col min="14593" max="14593" width="7.5" style="41" customWidth="1"/>
    <col min="14594" max="14595" width="24.3833333333333" style="41" customWidth="1"/>
    <col min="14596" max="14596" width="7.5" style="41" customWidth="1"/>
    <col min="14597" max="14597" width="10" style="41" customWidth="1"/>
    <col min="14598" max="14599" width="15" style="41" customWidth="1"/>
    <col min="14600" max="14814" width="9" style="41"/>
    <col min="14815" max="14815" width="6.88333333333333" style="41" customWidth="1"/>
    <col min="14816" max="14816" width="24.3833333333333" style="41" customWidth="1"/>
    <col min="14817" max="14817" width="7.38333333333333" style="41" customWidth="1"/>
    <col min="14818" max="14818" width="9.88333333333333" style="41" customWidth="1"/>
    <col min="14819" max="14819" width="14.6333333333333" style="41" customWidth="1"/>
    <col min="14820" max="14820" width="14.75" style="41" customWidth="1"/>
    <col min="14821" max="14821" width="8.88333333333333" style="41" customWidth="1"/>
    <col min="14822" max="14831" width="9.75" style="41" customWidth="1"/>
    <col min="14832" max="14848" width="9" style="41"/>
    <col min="14849" max="14849" width="7.5" style="41" customWidth="1"/>
    <col min="14850" max="14851" width="24.3833333333333" style="41" customWidth="1"/>
    <col min="14852" max="14852" width="7.5" style="41" customWidth="1"/>
    <col min="14853" max="14853" width="10" style="41" customWidth="1"/>
    <col min="14854" max="14855" width="15" style="41" customWidth="1"/>
    <col min="14856" max="15070" width="9" style="41"/>
    <col min="15071" max="15071" width="6.88333333333333" style="41" customWidth="1"/>
    <col min="15072" max="15072" width="24.3833333333333" style="41" customWidth="1"/>
    <col min="15073" max="15073" width="7.38333333333333" style="41" customWidth="1"/>
    <col min="15074" max="15074" width="9.88333333333333" style="41" customWidth="1"/>
    <col min="15075" max="15075" width="14.6333333333333" style="41" customWidth="1"/>
    <col min="15076" max="15076" width="14.75" style="41" customWidth="1"/>
    <col min="15077" max="15077" width="8.88333333333333" style="41" customWidth="1"/>
    <col min="15078" max="15087" width="9.75" style="41" customWidth="1"/>
    <col min="15088" max="15104" width="9" style="41"/>
    <col min="15105" max="15105" width="7.5" style="41" customWidth="1"/>
    <col min="15106" max="15107" width="24.3833333333333" style="41" customWidth="1"/>
    <col min="15108" max="15108" width="7.5" style="41" customWidth="1"/>
    <col min="15109" max="15109" width="10" style="41" customWidth="1"/>
    <col min="15110" max="15111" width="15" style="41" customWidth="1"/>
    <col min="15112" max="15326" width="9" style="41"/>
    <col min="15327" max="15327" width="6.88333333333333" style="41" customWidth="1"/>
    <col min="15328" max="15328" width="24.3833333333333" style="41" customWidth="1"/>
    <col min="15329" max="15329" width="7.38333333333333" style="41" customWidth="1"/>
    <col min="15330" max="15330" width="9.88333333333333" style="41" customWidth="1"/>
    <col min="15331" max="15331" width="14.6333333333333" style="41" customWidth="1"/>
    <col min="15332" max="15332" width="14.75" style="41" customWidth="1"/>
    <col min="15333" max="15333" width="8.88333333333333" style="41" customWidth="1"/>
    <col min="15334" max="15343" width="9.75" style="41" customWidth="1"/>
    <col min="15344" max="15360" width="9" style="41"/>
    <col min="15361" max="15361" width="7.5" style="41" customWidth="1"/>
    <col min="15362" max="15363" width="24.3833333333333" style="41" customWidth="1"/>
    <col min="15364" max="15364" width="7.5" style="41" customWidth="1"/>
    <col min="15365" max="15365" width="10" style="41" customWidth="1"/>
    <col min="15366" max="15367" width="15" style="41" customWidth="1"/>
    <col min="15368" max="15582" width="9" style="41"/>
    <col min="15583" max="15583" width="6.88333333333333" style="41" customWidth="1"/>
    <col min="15584" max="15584" width="24.3833333333333" style="41" customWidth="1"/>
    <col min="15585" max="15585" width="7.38333333333333" style="41" customWidth="1"/>
    <col min="15586" max="15586" width="9.88333333333333" style="41" customWidth="1"/>
    <col min="15587" max="15587" width="14.6333333333333" style="41" customWidth="1"/>
    <col min="15588" max="15588" width="14.75" style="41" customWidth="1"/>
    <col min="15589" max="15589" width="8.88333333333333" style="41" customWidth="1"/>
    <col min="15590" max="15599" width="9.75" style="41" customWidth="1"/>
    <col min="15600" max="15616" width="9" style="41"/>
    <col min="15617" max="15617" width="7.5" style="41" customWidth="1"/>
    <col min="15618" max="15619" width="24.3833333333333" style="41" customWidth="1"/>
    <col min="15620" max="15620" width="7.5" style="41" customWidth="1"/>
    <col min="15621" max="15621" width="10" style="41" customWidth="1"/>
    <col min="15622" max="15623" width="15" style="41" customWidth="1"/>
    <col min="15624" max="15838" width="9" style="41"/>
    <col min="15839" max="15839" width="6.88333333333333" style="41" customWidth="1"/>
    <col min="15840" max="15840" width="24.3833333333333" style="41" customWidth="1"/>
    <col min="15841" max="15841" width="7.38333333333333" style="41" customWidth="1"/>
    <col min="15842" max="15842" width="9.88333333333333" style="41" customWidth="1"/>
    <col min="15843" max="15843" width="14.6333333333333" style="41" customWidth="1"/>
    <col min="15844" max="15844" width="14.75" style="41" customWidth="1"/>
    <col min="15845" max="15845" width="8.88333333333333" style="41" customWidth="1"/>
    <col min="15846" max="15855" width="9.75" style="41" customWidth="1"/>
    <col min="15856" max="15872" width="9" style="41"/>
    <col min="15873" max="15873" width="7.5" style="41" customWidth="1"/>
    <col min="15874" max="15875" width="24.3833333333333" style="41" customWidth="1"/>
    <col min="15876" max="15876" width="7.5" style="41" customWidth="1"/>
    <col min="15877" max="15877" width="10" style="41" customWidth="1"/>
    <col min="15878" max="15879" width="15" style="41" customWidth="1"/>
    <col min="15880" max="16094" width="9" style="41"/>
    <col min="16095" max="16095" width="6.88333333333333" style="41" customWidth="1"/>
    <col min="16096" max="16096" width="24.3833333333333" style="41" customWidth="1"/>
    <col min="16097" max="16097" width="7.38333333333333" style="41" customWidth="1"/>
    <col min="16098" max="16098" width="9.88333333333333" style="41" customWidth="1"/>
    <col min="16099" max="16099" width="14.6333333333333" style="41" customWidth="1"/>
    <col min="16100" max="16100" width="14.75" style="41" customWidth="1"/>
    <col min="16101" max="16101" width="8.88333333333333" style="41" customWidth="1"/>
    <col min="16102" max="16111" width="9.75" style="41" customWidth="1"/>
    <col min="16112" max="16128" width="9" style="41"/>
    <col min="16129" max="16129" width="7.5" style="41" customWidth="1"/>
    <col min="16130" max="16131" width="24.3833333333333" style="41" customWidth="1"/>
    <col min="16132" max="16132" width="7.5" style="41" customWidth="1"/>
    <col min="16133" max="16133" width="10" style="41" customWidth="1"/>
    <col min="16134" max="16135" width="15" style="41" customWidth="1"/>
    <col min="16136" max="16350" width="9" style="41"/>
    <col min="16351" max="16351" width="6.88333333333333" style="41" customWidth="1"/>
    <col min="16352" max="16352" width="24.3833333333333" style="41" customWidth="1"/>
    <col min="16353" max="16353" width="7.38333333333333" style="41" customWidth="1"/>
    <col min="16354" max="16354" width="9.88333333333333" style="41" customWidth="1"/>
    <col min="16355" max="16355" width="14.6333333333333" style="41" customWidth="1"/>
    <col min="16356" max="16356" width="14.75" style="41" customWidth="1"/>
    <col min="16357" max="16357" width="8.88333333333333" style="41" customWidth="1"/>
    <col min="16358" max="16367" width="9.75" style="41" customWidth="1"/>
    <col min="16368" max="16384" width="9" style="41"/>
  </cols>
  <sheetData>
    <row r="1" ht="42" customHeight="1" spans="1:7">
      <c r="A1" s="42" t="s">
        <v>300</v>
      </c>
      <c r="B1" s="43"/>
      <c r="C1" s="43"/>
      <c r="D1" s="43"/>
      <c r="E1" s="43"/>
      <c r="F1" s="43"/>
      <c r="G1" s="43"/>
    </row>
    <row r="2" s="37" customFormat="1" ht="24" customHeight="1" spans="1:7">
      <c r="A2" s="44" t="str">
        <f>汇总表!A2</f>
        <v>项目名称： 南京应天大街长江隧道及定淮门长江隧道日常运营养护服务（2025年度）</v>
      </c>
      <c r="B2" s="44"/>
      <c r="C2" s="44"/>
      <c r="D2" s="44"/>
      <c r="E2" s="44"/>
      <c r="F2" s="44"/>
      <c r="G2" s="44"/>
    </row>
    <row r="3" s="37" customFormat="1" ht="24" customHeight="1" spans="1:7">
      <c r="A3" s="45"/>
      <c r="B3" s="45"/>
      <c r="C3" s="45"/>
      <c r="D3" s="45"/>
      <c r="E3" s="45"/>
      <c r="F3" s="46" t="str">
        <f>汇总表!D3</f>
        <v>货币单位：人民币元</v>
      </c>
      <c r="G3" s="46"/>
    </row>
    <row r="4" s="37" customFormat="1" ht="30" customHeight="1" spans="1:7">
      <c r="A4" s="47" t="s">
        <v>301</v>
      </c>
      <c r="B4" s="47" t="s">
        <v>302</v>
      </c>
      <c r="C4" s="48" t="s">
        <v>58</v>
      </c>
      <c r="D4" s="47" t="s">
        <v>303</v>
      </c>
      <c r="E4" s="47" t="s">
        <v>304</v>
      </c>
      <c r="F4" s="49" t="s">
        <v>61</v>
      </c>
      <c r="G4" s="49" t="s">
        <v>62</v>
      </c>
    </row>
    <row r="5" s="37" customFormat="1" ht="30" customHeight="1" spans="1:7">
      <c r="A5" s="50" t="s">
        <v>63</v>
      </c>
      <c r="B5" s="51" t="s">
        <v>122</v>
      </c>
      <c r="C5" s="51"/>
      <c r="D5" s="50"/>
      <c r="E5" s="50"/>
      <c r="F5" s="52"/>
      <c r="G5" s="53" t="str">
        <f>IF(E5="","",ROUND(E5*F5,2))</f>
        <v/>
      </c>
    </row>
    <row r="6" s="37" customFormat="1" ht="30" customHeight="1" spans="1:7">
      <c r="A6" s="105" t="s">
        <v>65</v>
      </c>
      <c r="B6" s="51" t="s">
        <v>123</v>
      </c>
      <c r="C6" s="51"/>
      <c r="D6" s="50"/>
      <c r="E6" s="50"/>
      <c r="F6" s="52"/>
      <c r="G6" s="53" t="str">
        <f>IF(E6="","",ROUND(E6*F6,2))</f>
        <v/>
      </c>
    </row>
    <row r="7" s="37" customFormat="1" ht="66" customHeight="1" spans="1:7">
      <c r="A7" s="105" t="s">
        <v>91</v>
      </c>
      <c r="B7" s="51" t="s">
        <v>305</v>
      </c>
      <c r="C7" s="51" t="s">
        <v>125</v>
      </c>
      <c r="D7" s="50" t="s">
        <v>306</v>
      </c>
      <c r="E7" s="54">
        <v>48309.582</v>
      </c>
      <c r="F7" s="55"/>
      <c r="G7" s="53">
        <f>IF(E7="","",ROUND(E7*F7,2))</f>
        <v>0</v>
      </c>
    </row>
    <row r="8" s="37" customFormat="1" ht="74" customHeight="1" spans="1:7">
      <c r="A8" s="105" t="s">
        <v>94</v>
      </c>
      <c r="B8" s="51" t="s">
        <v>70</v>
      </c>
      <c r="C8" s="51" t="s">
        <v>307</v>
      </c>
      <c r="D8" s="50" t="s">
        <v>306</v>
      </c>
      <c r="E8" s="54" t="s">
        <v>308</v>
      </c>
      <c r="F8" s="55"/>
      <c r="G8" s="53">
        <f t="shared" ref="G8:G39" si="0">IF(E8="","",ROUND(E8*F8,2))</f>
        <v>0</v>
      </c>
    </row>
    <row r="9" s="37" customFormat="1" ht="75" customHeight="1" spans="1:7">
      <c r="A9" s="105" t="s">
        <v>97</v>
      </c>
      <c r="B9" s="51" t="s">
        <v>74</v>
      </c>
      <c r="C9" s="51" t="s">
        <v>129</v>
      </c>
      <c r="D9" s="50" t="s">
        <v>68</v>
      </c>
      <c r="E9" s="54">
        <v>264.71</v>
      </c>
      <c r="F9" s="55"/>
      <c r="G9" s="53">
        <f t="shared" si="0"/>
        <v>0</v>
      </c>
    </row>
    <row r="10" s="37" customFormat="1" ht="30" customHeight="1" spans="1:7">
      <c r="A10" s="105" t="s">
        <v>69</v>
      </c>
      <c r="B10" s="51" t="s">
        <v>130</v>
      </c>
      <c r="C10" s="51"/>
      <c r="D10" s="50"/>
      <c r="E10" s="50"/>
      <c r="F10" s="56"/>
      <c r="G10" s="53" t="str">
        <f t="shared" si="0"/>
        <v/>
      </c>
    </row>
    <row r="11" s="37" customFormat="1" ht="84" customHeight="1" spans="1:7">
      <c r="A11" s="105" t="s">
        <v>91</v>
      </c>
      <c r="B11" s="51" t="s">
        <v>309</v>
      </c>
      <c r="C11" s="51" t="s">
        <v>310</v>
      </c>
      <c r="D11" s="50" t="s">
        <v>68</v>
      </c>
      <c r="E11" s="54">
        <v>263.88</v>
      </c>
      <c r="F11" s="55"/>
      <c r="G11" s="53">
        <f t="shared" si="0"/>
        <v>0</v>
      </c>
    </row>
    <row r="12" s="37" customFormat="1" ht="84" customHeight="1" spans="1:7">
      <c r="A12" s="105" t="s">
        <v>94</v>
      </c>
      <c r="B12" s="51" t="s">
        <v>311</v>
      </c>
      <c r="C12" s="51" t="s">
        <v>134</v>
      </c>
      <c r="D12" s="50" t="s">
        <v>68</v>
      </c>
      <c r="E12" s="54">
        <v>263.88</v>
      </c>
      <c r="F12" s="55"/>
      <c r="G12" s="53">
        <f t="shared" si="0"/>
        <v>0</v>
      </c>
    </row>
    <row r="13" s="37" customFormat="1" ht="78" customHeight="1" spans="1:7">
      <c r="A13" s="105" t="s">
        <v>97</v>
      </c>
      <c r="B13" s="51" t="s">
        <v>135</v>
      </c>
      <c r="C13" s="51" t="s">
        <v>136</v>
      </c>
      <c r="D13" s="50" t="s">
        <v>68</v>
      </c>
      <c r="E13" s="54">
        <v>263.88</v>
      </c>
      <c r="F13" s="55"/>
      <c r="G13" s="53">
        <f t="shared" si="0"/>
        <v>0</v>
      </c>
    </row>
    <row r="14" s="37" customFormat="1" ht="57" customHeight="1" spans="1:7">
      <c r="A14" s="105" t="s">
        <v>101</v>
      </c>
      <c r="B14" s="51" t="s">
        <v>126</v>
      </c>
      <c r="C14" s="51" t="s">
        <v>127</v>
      </c>
      <c r="D14" s="50" t="s">
        <v>68</v>
      </c>
      <c r="E14" s="54" t="s">
        <v>312</v>
      </c>
      <c r="F14" s="55"/>
      <c r="G14" s="53">
        <f t="shared" si="0"/>
        <v>0</v>
      </c>
    </row>
    <row r="15" s="37" customFormat="1" ht="64" customHeight="1" spans="1:7">
      <c r="A15" s="105" t="s">
        <v>104</v>
      </c>
      <c r="B15" s="51" t="s">
        <v>313</v>
      </c>
      <c r="C15" s="51" t="s">
        <v>314</v>
      </c>
      <c r="D15" s="50" t="s">
        <v>315</v>
      </c>
      <c r="E15" s="54" t="s">
        <v>316</v>
      </c>
      <c r="F15" s="55"/>
      <c r="G15" s="53">
        <f t="shared" si="0"/>
        <v>0</v>
      </c>
    </row>
    <row r="16" s="37" customFormat="1" ht="64" customHeight="1" spans="1:7">
      <c r="A16" s="105" t="s">
        <v>73</v>
      </c>
      <c r="B16" s="51" t="s">
        <v>137</v>
      </c>
      <c r="C16" s="51" t="s">
        <v>138</v>
      </c>
      <c r="D16" s="50" t="s">
        <v>72</v>
      </c>
      <c r="E16" s="54">
        <v>101012.4</v>
      </c>
      <c r="F16" s="55"/>
      <c r="G16" s="53">
        <f t="shared" si="0"/>
        <v>0</v>
      </c>
    </row>
    <row r="17" s="37" customFormat="1" ht="64" customHeight="1" spans="1:7">
      <c r="A17" s="105" t="s">
        <v>76</v>
      </c>
      <c r="B17" s="51" t="s">
        <v>139</v>
      </c>
      <c r="C17" s="51" t="s">
        <v>140</v>
      </c>
      <c r="D17" s="50" t="s">
        <v>72</v>
      </c>
      <c r="E17" s="54">
        <v>37478.1</v>
      </c>
      <c r="F17" s="55"/>
      <c r="G17" s="53">
        <f t="shared" si="0"/>
        <v>0</v>
      </c>
    </row>
    <row r="18" s="37" customFormat="1" ht="64" customHeight="1" spans="1:7">
      <c r="A18" s="105" t="s">
        <v>80</v>
      </c>
      <c r="B18" s="51" t="s">
        <v>141</v>
      </c>
      <c r="C18" s="51" t="s">
        <v>142</v>
      </c>
      <c r="D18" s="50" t="s">
        <v>72</v>
      </c>
      <c r="E18" s="54">
        <v>190992</v>
      </c>
      <c r="F18" s="55"/>
      <c r="G18" s="53">
        <f t="shared" si="0"/>
        <v>0</v>
      </c>
    </row>
    <row r="19" s="37" customFormat="1" ht="73" customHeight="1" spans="1:7">
      <c r="A19" s="105" t="s">
        <v>143</v>
      </c>
      <c r="B19" s="51" t="s">
        <v>144</v>
      </c>
      <c r="C19" s="51" t="s">
        <v>145</v>
      </c>
      <c r="D19" s="50" t="s">
        <v>146</v>
      </c>
      <c r="E19" s="54">
        <v>1</v>
      </c>
      <c r="F19" s="55"/>
      <c r="G19" s="53">
        <f t="shared" si="0"/>
        <v>0</v>
      </c>
    </row>
    <row r="20" s="37" customFormat="1" ht="61" customHeight="1" spans="1:7">
      <c r="A20" s="105" t="s">
        <v>147</v>
      </c>
      <c r="B20" s="51" t="s">
        <v>148</v>
      </c>
      <c r="C20" s="51" t="s">
        <v>149</v>
      </c>
      <c r="D20" s="50" t="s">
        <v>146</v>
      </c>
      <c r="E20" s="54">
        <v>1</v>
      </c>
      <c r="F20" s="55"/>
      <c r="G20" s="53">
        <f t="shared" si="0"/>
        <v>0</v>
      </c>
    </row>
    <row r="21" s="37" customFormat="1" ht="76" customHeight="1" spans="1:7">
      <c r="A21" s="105" t="s">
        <v>150</v>
      </c>
      <c r="B21" s="51" t="s">
        <v>317</v>
      </c>
      <c r="C21" s="51" t="s">
        <v>318</v>
      </c>
      <c r="D21" s="50" t="s">
        <v>72</v>
      </c>
      <c r="E21" s="54">
        <v>224050.42</v>
      </c>
      <c r="F21" s="55"/>
      <c r="G21" s="53">
        <f t="shared" si="0"/>
        <v>0</v>
      </c>
    </row>
    <row r="22" s="37" customFormat="1" ht="72" customHeight="1" spans="1:7">
      <c r="A22" s="105" t="s">
        <v>153</v>
      </c>
      <c r="B22" s="51" t="s">
        <v>319</v>
      </c>
      <c r="C22" s="51" t="s">
        <v>320</v>
      </c>
      <c r="D22" s="50" t="s">
        <v>72</v>
      </c>
      <c r="E22" s="50">
        <v>208160.1</v>
      </c>
      <c r="F22" s="56"/>
      <c r="G22" s="53">
        <f t="shared" si="0"/>
        <v>0</v>
      </c>
    </row>
    <row r="23" s="37" customFormat="1" ht="59" customHeight="1" spans="1:7">
      <c r="A23" s="105" t="s">
        <v>156</v>
      </c>
      <c r="B23" s="51" t="s">
        <v>154</v>
      </c>
      <c r="C23" s="51" t="s">
        <v>155</v>
      </c>
      <c r="D23" s="50" t="s">
        <v>321</v>
      </c>
      <c r="E23" s="54">
        <v>288</v>
      </c>
      <c r="F23" s="55"/>
      <c r="G23" s="53">
        <f t="shared" si="0"/>
        <v>0</v>
      </c>
    </row>
    <row r="24" s="37" customFormat="1" ht="59" customHeight="1" spans="1:7">
      <c r="A24" s="105" t="s">
        <v>160</v>
      </c>
      <c r="B24" s="51" t="s">
        <v>157</v>
      </c>
      <c r="C24" s="51" t="s">
        <v>158</v>
      </c>
      <c r="D24" s="50" t="s">
        <v>159</v>
      </c>
      <c r="E24" s="54">
        <v>120</v>
      </c>
      <c r="F24" s="55"/>
      <c r="G24" s="53">
        <f t="shared" si="0"/>
        <v>0</v>
      </c>
    </row>
    <row r="25" s="37" customFormat="1" ht="30" customHeight="1" spans="1:7">
      <c r="A25" s="105" t="s">
        <v>243</v>
      </c>
      <c r="B25" s="51" t="s">
        <v>161</v>
      </c>
      <c r="C25" s="51"/>
      <c r="D25" s="50"/>
      <c r="E25" s="54"/>
      <c r="F25" s="55"/>
      <c r="G25" s="53" t="str">
        <f t="shared" si="0"/>
        <v/>
      </c>
    </row>
    <row r="26" s="37" customFormat="1" ht="72" customHeight="1" spans="1:7">
      <c r="A26" s="105" t="s">
        <v>91</v>
      </c>
      <c r="B26" s="51" t="s">
        <v>162</v>
      </c>
      <c r="C26" s="51" t="s">
        <v>322</v>
      </c>
      <c r="D26" s="50" t="s">
        <v>100</v>
      </c>
      <c r="E26" s="54">
        <v>1.96</v>
      </c>
      <c r="F26" s="55"/>
      <c r="G26" s="53">
        <f t="shared" si="0"/>
        <v>0</v>
      </c>
    </row>
    <row r="27" s="37" customFormat="1" ht="72" customHeight="1" spans="1:7">
      <c r="A27" s="105" t="s">
        <v>94</v>
      </c>
      <c r="B27" s="51" t="s">
        <v>164</v>
      </c>
      <c r="C27" s="51" t="s">
        <v>165</v>
      </c>
      <c r="D27" s="50" t="s">
        <v>166</v>
      </c>
      <c r="E27" s="54">
        <v>288</v>
      </c>
      <c r="F27" s="55"/>
      <c r="G27" s="53">
        <f t="shared" si="0"/>
        <v>0</v>
      </c>
    </row>
    <row r="28" s="37" customFormat="1" ht="69" customHeight="1" spans="1:7">
      <c r="A28" s="105" t="s">
        <v>97</v>
      </c>
      <c r="B28" s="51" t="s">
        <v>167</v>
      </c>
      <c r="C28" s="51" t="s">
        <v>168</v>
      </c>
      <c r="D28" s="50" t="s">
        <v>166</v>
      </c>
      <c r="E28" s="54">
        <v>298</v>
      </c>
      <c r="F28" s="55"/>
      <c r="G28" s="53">
        <f t="shared" si="0"/>
        <v>0</v>
      </c>
    </row>
    <row r="29" s="37" customFormat="1" ht="72" customHeight="1" spans="1:7">
      <c r="A29" s="105" t="s">
        <v>101</v>
      </c>
      <c r="B29" s="51" t="s">
        <v>169</v>
      </c>
      <c r="C29" s="51" t="s">
        <v>170</v>
      </c>
      <c r="D29" s="50" t="s">
        <v>166</v>
      </c>
      <c r="E29" s="50">
        <v>10</v>
      </c>
      <c r="F29" s="56"/>
      <c r="G29" s="53">
        <f t="shared" si="0"/>
        <v>0</v>
      </c>
    </row>
    <row r="30" s="37" customFormat="1" ht="72" customHeight="1" spans="1:7">
      <c r="A30" s="105" t="s">
        <v>104</v>
      </c>
      <c r="B30" s="51" t="s">
        <v>171</v>
      </c>
      <c r="C30" s="51" t="s">
        <v>323</v>
      </c>
      <c r="D30" s="50" t="s">
        <v>72</v>
      </c>
      <c r="E30" s="50">
        <v>3412.83</v>
      </c>
      <c r="F30" s="56"/>
      <c r="G30" s="53">
        <f t="shared" si="0"/>
        <v>0</v>
      </c>
    </row>
    <row r="31" s="37" customFormat="1" ht="72" customHeight="1" spans="1:7">
      <c r="A31" s="105" t="s">
        <v>108</v>
      </c>
      <c r="B31" s="51" t="s">
        <v>173</v>
      </c>
      <c r="C31" s="51" t="s">
        <v>174</v>
      </c>
      <c r="D31" s="50" t="s">
        <v>72</v>
      </c>
      <c r="E31" s="54">
        <v>20715</v>
      </c>
      <c r="F31" s="55"/>
      <c r="G31" s="53">
        <f t="shared" si="0"/>
        <v>0</v>
      </c>
    </row>
    <row r="32" s="37" customFormat="1" ht="63" customHeight="1" spans="1:7">
      <c r="A32" s="105" t="s">
        <v>111</v>
      </c>
      <c r="B32" s="51" t="s">
        <v>148</v>
      </c>
      <c r="C32" s="51" t="s">
        <v>149</v>
      </c>
      <c r="D32" s="50" t="s">
        <v>146</v>
      </c>
      <c r="E32" s="54">
        <v>1</v>
      </c>
      <c r="F32" s="55"/>
      <c r="G32" s="53">
        <f t="shared" si="0"/>
        <v>0</v>
      </c>
    </row>
    <row r="33" s="37" customFormat="1" ht="30" customHeight="1" spans="1:7">
      <c r="A33" s="50" t="s">
        <v>83</v>
      </c>
      <c r="B33" s="51" t="s">
        <v>176</v>
      </c>
      <c r="C33" s="51"/>
      <c r="D33" s="50"/>
      <c r="E33" s="50"/>
      <c r="F33" s="56"/>
      <c r="G33" s="53" t="str">
        <f t="shared" si="0"/>
        <v/>
      </c>
    </row>
    <row r="34" s="37" customFormat="1" ht="30" customHeight="1" spans="1:7">
      <c r="A34" s="105" t="s">
        <v>65</v>
      </c>
      <c r="B34" s="51" t="s">
        <v>178</v>
      </c>
      <c r="C34" s="51"/>
      <c r="D34" s="50"/>
      <c r="E34" s="54"/>
      <c r="F34" s="55"/>
      <c r="G34" s="53" t="str">
        <f t="shared" si="0"/>
        <v/>
      </c>
    </row>
    <row r="35" s="37" customFormat="1" ht="60" customHeight="1" spans="1:7">
      <c r="A35" s="105" t="s">
        <v>91</v>
      </c>
      <c r="B35" s="51" t="s">
        <v>179</v>
      </c>
      <c r="C35" s="51" t="s">
        <v>324</v>
      </c>
      <c r="D35" s="50" t="s">
        <v>100</v>
      </c>
      <c r="E35" s="54">
        <v>42187</v>
      </c>
      <c r="F35" s="55"/>
      <c r="G35" s="53">
        <f t="shared" si="0"/>
        <v>0</v>
      </c>
    </row>
    <row r="36" s="37" customFormat="1" ht="69" customHeight="1" spans="1:7">
      <c r="A36" s="105" t="s">
        <v>94</v>
      </c>
      <c r="B36" s="51" t="s">
        <v>181</v>
      </c>
      <c r="C36" s="51" t="s">
        <v>182</v>
      </c>
      <c r="D36" s="50" t="s">
        <v>72</v>
      </c>
      <c r="E36" s="50">
        <v>12656.1</v>
      </c>
      <c r="F36" s="56"/>
      <c r="G36" s="53">
        <f t="shared" si="0"/>
        <v>0</v>
      </c>
    </row>
    <row r="37" s="37" customFormat="1" ht="30" customHeight="1" spans="1:7">
      <c r="A37" s="105" t="s">
        <v>69</v>
      </c>
      <c r="B37" s="51" t="s">
        <v>183</v>
      </c>
      <c r="C37" s="51"/>
      <c r="D37" s="50"/>
      <c r="E37" s="54"/>
      <c r="F37" s="55"/>
      <c r="G37" s="53" t="str">
        <f t="shared" si="0"/>
        <v/>
      </c>
    </row>
    <row r="38" s="37" customFormat="1" ht="59" customHeight="1" spans="1:7">
      <c r="A38" s="105" t="s">
        <v>91</v>
      </c>
      <c r="B38" s="51" t="s">
        <v>183</v>
      </c>
      <c r="C38" s="51" t="s">
        <v>325</v>
      </c>
      <c r="D38" s="50" t="s">
        <v>326</v>
      </c>
      <c r="E38" s="54">
        <v>4.7892</v>
      </c>
      <c r="F38" s="55"/>
      <c r="G38" s="53">
        <f t="shared" si="0"/>
        <v>0</v>
      </c>
    </row>
    <row r="39" s="37" customFormat="1" ht="71" customHeight="1" spans="1:7">
      <c r="A39" s="105" t="s">
        <v>94</v>
      </c>
      <c r="B39" s="51" t="s">
        <v>185</v>
      </c>
      <c r="C39" s="51" t="s">
        <v>327</v>
      </c>
      <c r="D39" s="50" t="s">
        <v>326</v>
      </c>
      <c r="E39" s="50" t="s">
        <v>328</v>
      </c>
      <c r="F39" s="56"/>
      <c r="G39" s="53">
        <f t="shared" si="0"/>
        <v>0</v>
      </c>
    </row>
    <row r="40" s="37" customFormat="1" ht="30" customHeight="1" spans="1:7">
      <c r="A40" s="105" t="s">
        <v>73</v>
      </c>
      <c r="B40" s="51" t="s">
        <v>187</v>
      </c>
      <c r="C40" s="51"/>
      <c r="D40" s="50"/>
      <c r="E40" s="54"/>
      <c r="F40" s="55"/>
      <c r="G40" s="53" t="str">
        <f t="shared" ref="G40:G71" si="1">IF(E40="","",ROUND(E40*F40,2))</f>
        <v/>
      </c>
    </row>
    <row r="41" s="37" customFormat="1" ht="58" customHeight="1" spans="1:7">
      <c r="A41" s="105" t="s">
        <v>91</v>
      </c>
      <c r="B41" s="51" t="s">
        <v>188</v>
      </c>
      <c r="C41" s="51" t="s">
        <v>189</v>
      </c>
      <c r="D41" s="50" t="s">
        <v>159</v>
      </c>
      <c r="E41" s="54">
        <v>11</v>
      </c>
      <c r="F41" s="55"/>
      <c r="G41" s="53">
        <f t="shared" si="1"/>
        <v>0</v>
      </c>
    </row>
    <row r="42" s="37" customFormat="1" ht="61" customHeight="1" spans="1:7">
      <c r="A42" s="105" t="s">
        <v>94</v>
      </c>
      <c r="B42" s="51" t="s">
        <v>190</v>
      </c>
      <c r="C42" s="51" t="s">
        <v>191</v>
      </c>
      <c r="D42" s="14" t="s">
        <v>72</v>
      </c>
      <c r="E42" s="54">
        <v>798.32</v>
      </c>
      <c r="F42" s="55"/>
      <c r="G42" s="53">
        <f t="shared" si="1"/>
        <v>0</v>
      </c>
    </row>
    <row r="43" s="37" customFormat="1" ht="30" customHeight="1" spans="1:7">
      <c r="A43" s="105" t="s">
        <v>76</v>
      </c>
      <c r="B43" s="51" t="s">
        <v>193</v>
      </c>
      <c r="C43" s="51"/>
      <c r="D43" s="50"/>
      <c r="E43" s="54"/>
      <c r="F43" s="55"/>
      <c r="G43" s="53" t="str">
        <f t="shared" si="1"/>
        <v/>
      </c>
    </row>
    <row r="44" s="37" customFormat="1" ht="75" customHeight="1" spans="1:7">
      <c r="A44" s="105" t="s">
        <v>91</v>
      </c>
      <c r="B44" s="51" t="s">
        <v>194</v>
      </c>
      <c r="C44" s="51" t="s">
        <v>195</v>
      </c>
      <c r="D44" s="50" t="s">
        <v>159</v>
      </c>
      <c r="E44" s="50">
        <v>18</v>
      </c>
      <c r="F44" s="56"/>
      <c r="G44" s="53">
        <f t="shared" si="1"/>
        <v>0</v>
      </c>
    </row>
    <row r="45" s="37" customFormat="1" ht="65" customHeight="1" spans="1:7">
      <c r="A45" s="105" t="s">
        <v>94</v>
      </c>
      <c r="B45" s="51" t="s">
        <v>196</v>
      </c>
      <c r="C45" s="51" t="s">
        <v>329</v>
      </c>
      <c r="D45" s="50" t="s">
        <v>192</v>
      </c>
      <c r="E45" s="50">
        <v>1529.13</v>
      </c>
      <c r="F45" s="56"/>
      <c r="G45" s="53">
        <f t="shared" si="1"/>
        <v>0</v>
      </c>
    </row>
    <row r="46" s="37" customFormat="1" ht="66" customHeight="1" spans="1:7">
      <c r="A46" s="105" t="s">
        <v>80</v>
      </c>
      <c r="B46" s="51" t="s">
        <v>198</v>
      </c>
      <c r="C46" s="51" t="s">
        <v>330</v>
      </c>
      <c r="D46" s="50" t="s">
        <v>146</v>
      </c>
      <c r="E46" s="54">
        <v>1</v>
      </c>
      <c r="F46" s="55"/>
      <c r="G46" s="53">
        <f t="shared" si="1"/>
        <v>0</v>
      </c>
    </row>
    <row r="47" s="37" customFormat="1" ht="30" customHeight="1" spans="1:7">
      <c r="A47" s="50" t="s">
        <v>88</v>
      </c>
      <c r="B47" s="51" t="s">
        <v>201</v>
      </c>
      <c r="C47" s="51"/>
      <c r="D47" s="50"/>
      <c r="E47" s="54"/>
      <c r="F47" s="55"/>
      <c r="G47" s="53" t="str">
        <f t="shared" si="1"/>
        <v/>
      </c>
    </row>
    <row r="48" s="37" customFormat="1" ht="30" customHeight="1" spans="1:7">
      <c r="A48" s="105" t="s">
        <v>65</v>
      </c>
      <c r="B48" s="51" t="s">
        <v>202</v>
      </c>
      <c r="C48" s="51"/>
      <c r="D48" s="50"/>
      <c r="E48" s="54"/>
      <c r="F48" s="55"/>
      <c r="G48" s="53" t="str">
        <f t="shared" si="1"/>
        <v/>
      </c>
    </row>
    <row r="49" s="37" customFormat="1" ht="60" customHeight="1" spans="1:7">
      <c r="A49" s="105" t="s">
        <v>91</v>
      </c>
      <c r="B49" s="51" t="s">
        <v>203</v>
      </c>
      <c r="C49" s="51" t="s">
        <v>204</v>
      </c>
      <c r="D49" s="50" t="s">
        <v>72</v>
      </c>
      <c r="E49" s="50">
        <v>34130.36</v>
      </c>
      <c r="F49" s="56"/>
      <c r="G49" s="53">
        <f t="shared" si="1"/>
        <v>0</v>
      </c>
    </row>
    <row r="50" s="37" customFormat="1" ht="69" customHeight="1" spans="1:7">
      <c r="A50" s="105" t="s">
        <v>94</v>
      </c>
      <c r="B50" s="51" t="s">
        <v>331</v>
      </c>
      <c r="C50" s="51" t="s">
        <v>332</v>
      </c>
      <c r="D50" s="50" t="s">
        <v>72</v>
      </c>
      <c r="E50" s="54">
        <v>32408.68</v>
      </c>
      <c r="F50" s="56"/>
      <c r="G50" s="53">
        <f t="shared" si="1"/>
        <v>0</v>
      </c>
    </row>
    <row r="51" s="37" customFormat="1" ht="61" customHeight="1" spans="1:7">
      <c r="A51" s="105" t="s">
        <v>97</v>
      </c>
      <c r="B51" s="51" t="s">
        <v>333</v>
      </c>
      <c r="C51" s="51" t="s">
        <v>334</v>
      </c>
      <c r="D51" s="50" t="s">
        <v>72</v>
      </c>
      <c r="E51" s="54">
        <v>9603.25</v>
      </c>
      <c r="F51" s="56"/>
      <c r="G51" s="53">
        <f t="shared" si="1"/>
        <v>0</v>
      </c>
    </row>
    <row r="52" s="37" customFormat="1" ht="61" customHeight="1" spans="1:7">
      <c r="A52" s="105" t="s">
        <v>101</v>
      </c>
      <c r="B52" s="51" t="s">
        <v>335</v>
      </c>
      <c r="C52" s="51" t="s">
        <v>336</v>
      </c>
      <c r="D52" s="50" t="s">
        <v>209</v>
      </c>
      <c r="E52" s="54">
        <v>2</v>
      </c>
      <c r="F52" s="56"/>
      <c r="G52" s="53">
        <f t="shared" si="1"/>
        <v>0</v>
      </c>
    </row>
    <row r="53" s="37" customFormat="1" ht="61" customHeight="1" spans="1:7">
      <c r="A53" s="105" t="s">
        <v>104</v>
      </c>
      <c r="B53" s="51" t="s">
        <v>337</v>
      </c>
      <c r="C53" s="51" t="s">
        <v>338</v>
      </c>
      <c r="D53" s="50" t="s">
        <v>209</v>
      </c>
      <c r="E53" s="54">
        <v>1</v>
      </c>
      <c r="F53" s="56"/>
      <c r="G53" s="53">
        <f t="shared" si="1"/>
        <v>0</v>
      </c>
    </row>
    <row r="54" s="37" customFormat="1" ht="61" customHeight="1" spans="1:7">
      <c r="A54" s="105" t="s">
        <v>108</v>
      </c>
      <c r="B54" s="51" t="s">
        <v>339</v>
      </c>
      <c r="C54" s="51" t="s">
        <v>340</v>
      </c>
      <c r="D54" s="50" t="s">
        <v>209</v>
      </c>
      <c r="E54" s="54">
        <v>365</v>
      </c>
      <c r="F54" s="56"/>
      <c r="G54" s="53">
        <f t="shared" si="1"/>
        <v>0</v>
      </c>
    </row>
    <row r="55" s="37" customFormat="1" ht="61" customHeight="1" spans="1:7">
      <c r="A55" s="105" t="s">
        <v>111</v>
      </c>
      <c r="B55" s="51" t="s">
        <v>341</v>
      </c>
      <c r="C55" s="51" t="s">
        <v>342</v>
      </c>
      <c r="D55" s="50" t="s">
        <v>209</v>
      </c>
      <c r="E55" s="54">
        <v>365</v>
      </c>
      <c r="F55" s="56"/>
      <c r="G55" s="53">
        <f t="shared" si="1"/>
        <v>0</v>
      </c>
    </row>
    <row r="56" s="37" customFormat="1" ht="30" customHeight="1" spans="1:7">
      <c r="A56" s="105" t="s">
        <v>69</v>
      </c>
      <c r="B56" s="51" t="s">
        <v>216</v>
      </c>
      <c r="C56" s="51"/>
      <c r="D56" s="50"/>
      <c r="E56" s="54"/>
      <c r="F56" s="56"/>
      <c r="G56" s="53" t="str">
        <f t="shared" si="1"/>
        <v/>
      </c>
    </row>
    <row r="57" s="37" customFormat="1" ht="61" customHeight="1" spans="1:7">
      <c r="A57" s="105" t="s">
        <v>91</v>
      </c>
      <c r="B57" s="51" t="s">
        <v>343</v>
      </c>
      <c r="C57" s="51" t="s">
        <v>344</v>
      </c>
      <c r="D57" s="50" t="s">
        <v>146</v>
      </c>
      <c r="E57" s="54">
        <v>1</v>
      </c>
      <c r="F57" s="56"/>
      <c r="G57" s="53">
        <f t="shared" si="1"/>
        <v>0</v>
      </c>
    </row>
    <row r="58" s="37" customFormat="1" ht="61" customHeight="1" spans="1:7">
      <c r="A58" s="105" t="s">
        <v>94</v>
      </c>
      <c r="B58" s="51" t="s">
        <v>345</v>
      </c>
      <c r="C58" s="51" t="s">
        <v>346</v>
      </c>
      <c r="D58" s="50" t="s">
        <v>146</v>
      </c>
      <c r="E58" s="54">
        <v>1</v>
      </c>
      <c r="F58" s="56"/>
      <c r="G58" s="53">
        <f t="shared" si="1"/>
        <v>0</v>
      </c>
    </row>
    <row r="59" s="37" customFormat="1" ht="30" customHeight="1" spans="1:7">
      <c r="A59" s="50" t="s">
        <v>121</v>
      </c>
      <c r="B59" s="51" t="s">
        <v>220</v>
      </c>
      <c r="C59" s="51"/>
      <c r="D59" s="50"/>
      <c r="E59" s="54"/>
      <c r="F59" s="56"/>
      <c r="G59" s="53" t="str">
        <f t="shared" si="1"/>
        <v/>
      </c>
    </row>
    <row r="60" s="37" customFormat="1" ht="88" customHeight="1" spans="1:7">
      <c r="A60" s="105" t="s">
        <v>65</v>
      </c>
      <c r="B60" s="51" t="s">
        <v>221</v>
      </c>
      <c r="C60" s="51" t="s">
        <v>347</v>
      </c>
      <c r="D60" s="50" t="s">
        <v>315</v>
      </c>
      <c r="E60" s="54" t="s">
        <v>348</v>
      </c>
      <c r="F60" s="56"/>
      <c r="G60" s="53">
        <f t="shared" si="1"/>
        <v>0</v>
      </c>
    </row>
    <row r="61" s="37" customFormat="1" ht="85" customHeight="1" spans="1:7">
      <c r="A61" s="105" t="s">
        <v>69</v>
      </c>
      <c r="B61" s="51" t="s">
        <v>223</v>
      </c>
      <c r="C61" s="51" t="s">
        <v>349</v>
      </c>
      <c r="D61" s="50" t="s">
        <v>146</v>
      </c>
      <c r="E61" s="54">
        <v>1</v>
      </c>
      <c r="F61" s="56"/>
      <c r="G61" s="53">
        <f t="shared" si="1"/>
        <v>0</v>
      </c>
    </row>
    <row r="62" s="37" customFormat="1" ht="73" customHeight="1" spans="1:7">
      <c r="A62" s="105" t="s">
        <v>73</v>
      </c>
      <c r="B62" s="51" t="s">
        <v>225</v>
      </c>
      <c r="C62" s="51" t="s">
        <v>226</v>
      </c>
      <c r="D62" s="50" t="s">
        <v>146</v>
      </c>
      <c r="E62" s="54">
        <v>1</v>
      </c>
      <c r="F62" s="56"/>
      <c r="G62" s="53">
        <f t="shared" si="1"/>
        <v>0</v>
      </c>
    </row>
    <row r="63" s="37" customFormat="1" ht="74" customHeight="1" spans="1:7">
      <c r="A63" s="105" t="s">
        <v>76</v>
      </c>
      <c r="B63" s="51" t="s">
        <v>227</v>
      </c>
      <c r="C63" s="51" t="s">
        <v>228</v>
      </c>
      <c r="D63" s="50" t="s">
        <v>146</v>
      </c>
      <c r="E63" s="54">
        <v>1</v>
      </c>
      <c r="F63" s="56"/>
      <c r="G63" s="53">
        <f t="shared" si="1"/>
        <v>0</v>
      </c>
    </row>
    <row r="64" s="37" customFormat="1" ht="87" customHeight="1" spans="1:7">
      <c r="A64" s="105" t="s">
        <v>80</v>
      </c>
      <c r="B64" s="51" t="s">
        <v>229</v>
      </c>
      <c r="C64" s="51" t="s">
        <v>230</v>
      </c>
      <c r="D64" s="50" t="s">
        <v>146</v>
      </c>
      <c r="E64" s="54">
        <v>1</v>
      </c>
      <c r="F64" s="56"/>
      <c r="G64" s="53">
        <f t="shared" si="1"/>
        <v>0</v>
      </c>
    </row>
    <row r="65" s="37" customFormat="1" ht="85" customHeight="1" spans="1:7">
      <c r="A65" s="105" t="s">
        <v>143</v>
      </c>
      <c r="B65" s="51" t="s">
        <v>231</v>
      </c>
      <c r="C65" s="51" t="s">
        <v>232</v>
      </c>
      <c r="D65" s="50" t="s">
        <v>146</v>
      </c>
      <c r="E65" s="54">
        <v>1</v>
      </c>
      <c r="F65" s="56"/>
      <c r="G65" s="53">
        <f t="shared" si="1"/>
        <v>0</v>
      </c>
    </row>
    <row r="66" s="37" customFormat="1" ht="85" customHeight="1" spans="1:7">
      <c r="A66" s="105" t="s">
        <v>147</v>
      </c>
      <c r="B66" s="51" t="s">
        <v>233</v>
      </c>
      <c r="C66" s="51" t="s">
        <v>234</v>
      </c>
      <c r="D66" s="50" t="s">
        <v>146</v>
      </c>
      <c r="E66" s="54">
        <v>1</v>
      </c>
      <c r="F66" s="56"/>
      <c r="G66" s="53">
        <f t="shared" si="1"/>
        <v>0</v>
      </c>
    </row>
    <row r="67" s="37" customFormat="1" ht="85" customHeight="1" spans="1:7">
      <c r="A67" s="105" t="s">
        <v>150</v>
      </c>
      <c r="B67" s="51" t="s">
        <v>235</v>
      </c>
      <c r="C67" s="51" t="s">
        <v>236</v>
      </c>
      <c r="D67" s="50" t="s">
        <v>146</v>
      </c>
      <c r="E67" s="54">
        <v>1</v>
      </c>
      <c r="F67" s="56"/>
      <c r="G67" s="53">
        <f t="shared" si="1"/>
        <v>0</v>
      </c>
    </row>
    <row r="68" s="37" customFormat="1" ht="73" customHeight="1" spans="1:7">
      <c r="A68" s="105" t="s">
        <v>153</v>
      </c>
      <c r="B68" s="51" t="s">
        <v>237</v>
      </c>
      <c r="C68" s="51" t="s">
        <v>238</v>
      </c>
      <c r="D68" s="50" t="s">
        <v>146</v>
      </c>
      <c r="E68" s="54">
        <v>1</v>
      </c>
      <c r="F68" s="56"/>
      <c r="G68" s="53">
        <f t="shared" si="1"/>
        <v>0</v>
      </c>
    </row>
    <row r="69" s="37" customFormat="1" ht="84" customHeight="1" spans="1:7">
      <c r="A69" s="105" t="s">
        <v>156</v>
      </c>
      <c r="B69" s="51" t="s">
        <v>239</v>
      </c>
      <c r="C69" s="51" t="s">
        <v>240</v>
      </c>
      <c r="D69" s="50" t="s">
        <v>146</v>
      </c>
      <c r="E69" s="54">
        <v>1</v>
      </c>
      <c r="F69" s="56"/>
      <c r="G69" s="53">
        <f t="shared" si="1"/>
        <v>0</v>
      </c>
    </row>
    <row r="70" s="37" customFormat="1" ht="86" customHeight="1" spans="1:7">
      <c r="A70" s="105" t="s">
        <v>160</v>
      </c>
      <c r="B70" s="51" t="s">
        <v>241</v>
      </c>
      <c r="C70" s="51" t="s">
        <v>242</v>
      </c>
      <c r="D70" s="50" t="s">
        <v>146</v>
      </c>
      <c r="E70" s="54">
        <v>1</v>
      </c>
      <c r="F70" s="56"/>
      <c r="G70" s="53">
        <f t="shared" si="1"/>
        <v>0</v>
      </c>
    </row>
    <row r="71" s="37" customFormat="1" ht="88" customHeight="1" spans="1:7">
      <c r="A71" s="105" t="s">
        <v>243</v>
      </c>
      <c r="B71" s="51" t="s">
        <v>244</v>
      </c>
      <c r="C71" s="51" t="s">
        <v>245</v>
      </c>
      <c r="D71" s="50" t="s">
        <v>146</v>
      </c>
      <c r="E71" s="54">
        <v>1</v>
      </c>
      <c r="F71" s="56"/>
      <c r="G71" s="53">
        <f t="shared" si="1"/>
        <v>0</v>
      </c>
    </row>
    <row r="72" s="37" customFormat="1" ht="30" customHeight="1" spans="1:7">
      <c r="A72" s="105" t="s">
        <v>175</v>
      </c>
      <c r="B72" s="51" t="s">
        <v>350</v>
      </c>
      <c r="C72" s="51"/>
      <c r="D72" s="50"/>
      <c r="E72" s="54"/>
      <c r="F72" s="56"/>
      <c r="G72" s="53" t="str">
        <f t="shared" ref="G72:G88" si="2">IF(E72="","",ROUND(E72*F72,2))</f>
        <v/>
      </c>
    </row>
    <row r="73" s="37" customFormat="1" ht="73" customHeight="1" spans="1:7">
      <c r="A73" s="105" t="s">
        <v>65</v>
      </c>
      <c r="B73" s="51" t="s">
        <v>223</v>
      </c>
      <c r="C73" s="51" t="s">
        <v>351</v>
      </c>
      <c r="D73" s="50" t="s">
        <v>146</v>
      </c>
      <c r="E73" s="54">
        <v>1</v>
      </c>
      <c r="F73" s="56"/>
      <c r="G73" s="53">
        <f t="shared" si="2"/>
        <v>0</v>
      </c>
    </row>
    <row r="74" s="37" customFormat="1" ht="74" customHeight="1" spans="1:7">
      <c r="A74" s="105" t="s">
        <v>69</v>
      </c>
      <c r="B74" s="51" t="s">
        <v>352</v>
      </c>
      <c r="C74" s="51" t="s">
        <v>353</v>
      </c>
      <c r="D74" s="50" t="s">
        <v>146</v>
      </c>
      <c r="E74" s="54">
        <v>1</v>
      </c>
      <c r="F74" s="56"/>
      <c r="G74" s="53">
        <f t="shared" si="2"/>
        <v>0</v>
      </c>
    </row>
    <row r="75" s="37" customFormat="1" ht="73" customHeight="1" spans="1:7">
      <c r="A75" s="105" t="s">
        <v>73</v>
      </c>
      <c r="B75" s="51" t="s">
        <v>354</v>
      </c>
      <c r="C75" s="51" t="s">
        <v>355</v>
      </c>
      <c r="D75" s="50" t="s">
        <v>146</v>
      </c>
      <c r="E75" s="54">
        <v>1</v>
      </c>
      <c r="F75" s="56"/>
      <c r="G75" s="53">
        <f t="shared" si="2"/>
        <v>0</v>
      </c>
    </row>
    <row r="76" s="37" customFormat="1" ht="70" customHeight="1" spans="1:7">
      <c r="A76" s="105" t="s">
        <v>76</v>
      </c>
      <c r="B76" s="51" t="s">
        <v>356</v>
      </c>
      <c r="C76" s="51" t="s">
        <v>357</v>
      </c>
      <c r="D76" s="50" t="s">
        <v>146</v>
      </c>
      <c r="E76" s="54">
        <v>1</v>
      </c>
      <c r="F76" s="56"/>
      <c r="G76" s="53">
        <f t="shared" si="2"/>
        <v>0</v>
      </c>
    </row>
    <row r="77" s="37" customFormat="1" ht="98" customHeight="1" spans="1:7">
      <c r="A77" s="105" t="s">
        <v>80</v>
      </c>
      <c r="B77" s="51" t="s">
        <v>358</v>
      </c>
      <c r="C77" s="51" t="s">
        <v>359</v>
      </c>
      <c r="D77" s="50" t="s">
        <v>146</v>
      </c>
      <c r="E77" s="54">
        <v>1</v>
      </c>
      <c r="F77" s="56"/>
      <c r="G77" s="53">
        <f t="shared" si="2"/>
        <v>0</v>
      </c>
    </row>
    <row r="78" s="37" customFormat="1" ht="30" customHeight="1" spans="1:7">
      <c r="A78" s="105" t="s">
        <v>200</v>
      </c>
      <c r="B78" s="51" t="s">
        <v>360</v>
      </c>
      <c r="C78" s="51"/>
      <c r="D78" s="50"/>
      <c r="E78" s="54"/>
      <c r="F78" s="56"/>
      <c r="G78" s="53" t="str">
        <f t="shared" si="2"/>
        <v/>
      </c>
    </row>
    <row r="79" s="37" customFormat="1" ht="30" customHeight="1" spans="1:7">
      <c r="A79" s="105" t="s">
        <v>65</v>
      </c>
      <c r="B79" s="51" t="s">
        <v>296</v>
      </c>
      <c r="C79" s="51" t="s">
        <v>296</v>
      </c>
      <c r="D79" s="50" t="s">
        <v>146</v>
      </c>
      <c r="E79" s="54">
        <v>1</v>
      </c>
      <c r="F79" s="56"/>
      <c r="G79" s="53">
        <f t="shared" si="2"/>
        <v>0</v>
      </c>
    </row>
    <row r="80" s="37" customFormat="1" ht="30" customHeight="1" spans="1:7">
      <c r="A80" s="105" t="s">
        <v>69</v>
      </c>
      <c r="B80" s="51" t="s">
        <v>276</v>
      </c>
      <c r="C80" s="51" t="s">
        <v>265</v>
      </c>
      <c r="D80" s="50" t="s">
        <v>146</v>
      </c>
      <c r="E80" s="54">
        <v>1</v>
      </c>
      <c r="F80" s="56"/>
      <c r="G80" s="53">
        <f t="shared" si="2"/>
        <v>0</v>
      </c>
    </row>
    <row r="81" s="37" customFormat="1" ht="30" customHeight="1" spans="1:7">
      <c r="A81" s="105" t="s">
        <v>73</v>
      </c>
      <c r="B81" s="51" t="s">
        <v>271</v>
      </c>
      <c r="C81" s="51" t="s">
        <v>361</v>
      </c>
      <c r="D81" s="50" t="s">
        <v>146</v>
      </c>
      <c r="E81" s="54">
        <v>1</v>
      </c>
      <c r="F81" s="56"/>
      <c r="G81" s="53">
        <f t="shared" si="2"/>
        <v>0</v>
      </c>
    </row>
    <row r="82" s="37" customFormat="1" ht="30" customHeight="1" spans="1:7">
      <c r="A82" s="105" t="s">
        <v>76</v>
      </c>
      <c r="B82" s="51" t="s">
        <v>362</v>
      </c>
      <c r="C82" s="51" t="s">
        <v>363</v>
      </c>
      <c r="D82" s="50" t="s">
        <v>209</v>
      </c>
      <c r="E82" s="54">
        <v>365</v>
      </c>
      <c r="F82" s="56"/>
      <c r="G82" s="53">
        <f t="shared" si="2"/>
        <v>0</v>
      </c>
    </row>
    <row r="83" s="37" customFormat="1" ht="30" customHeight="1" spans="1:7">
      <c r="A83" s="105" t="s">
        <v>80</v>
      </c>
      <c r="B83" s="51" t="s">
        <v>297</v>
      </c>
      <c r="C83" s="51" t="s">
        <v>297</v>
      </c>
      <c r="D83" s="50" t="s">
        <v>146</v>
      </c>
      <c r="E83" s="54">
        <v>1</v>
      </c>
      <c r="F83" s="56"/>
      <c r="G83" s="53">
        <f t="shared" si="2"/>
        <v>0</v>
      </c>
    </row>
    <row r="84" s="37" customFormat="1" ht="30" customHeight="1" spans="1:7">
      <c r="A84" s="105" t="s">
        <v>143</v>
      </c>
      <c r="B84" s="51" t="s">
        <v>364</v>
      </c>
      <c r="C84" s="51" t="s">
        <v>364</v>
      </c>
      <c r="D84" s="50" t="s">
        <v>146</v>
      </c>
      <c r="E84" s="54">
        <v>1</v>
      </c>
      <c r="F84" s="56"/>
      <c r="G84" s="53">
        <f t="shared" si="2"/>
        <v>0</v>
      </c>
    </row>
    <row r="85" s="37" customFormat="1" ht="30" customHeight="1" spans="1:7">
      <c r="A85" s="105" t="s">
        <v>147</v>
      </c>
      <c r="B85" s="51" t="s">
        <v>365</v>
      </c>
      <c r="C85" s="51" t="s">
        <v>365</v>
      </c>
      <c r="D85" s="50" t="s">
        <v>146</v>
      </c>
      <c r="E85" s="54">
        <v>1</v>
      </c>
      <c r="F85" s="56"/>
      <c r="G85" s="53">
        <f t="shared" si="2"/>
        <v>0</v>
      </c>
    </row>
    <row r="86" s="37" customFormat="1" ht="30" customHeight="1" spans="1:7">
      <c r="A86" s="105" t="s">
        <v>150</v>
      </c>
      <c r="B86" s="51" t="s">
        <v>366</v>
      </c>
      <c r="C86" s="51" t="s">
        <v>366</v>
      </c>
      <c r="D86" s="50" t="s">
        <v>146</v>
      </c>
      <c r="E86" s="54">
        <v>1</v>
      </c>
      <c r="F86" s="56"/>
      <c r="G86" s="53">
        <f t="shared" si="2"/>
        <v>0</v>
      </c>
    </row>
    <row r="87" s="37" customFormat="1" ht="30" customHeight="1" spans="1:7">
      <c r="A87" s="105" t="s">
        <v>367</v>
      </c>
      <c r="B87" s="51" t="s">
        <v>368</v>
      </c>
      <c r="C87" s="51" t="s">
        <v>368</v>
      </c>
      <c r="D87" s="50" t="s">
        <v>146</v>
      </c>
      <c r="E87" s="54">
        <v>1</v>
      </c>
      <c r="F87" s="56"/>
      <c r="G87" s="53">
        <f t="shared" si="2"/>
        <v>0</v>
      </c>
    </row>
    <row r="88" s="37" customFormat="1" ht="30" customHeight="1" spans="1:7">
      <c r="A88" s="105" t="s">
        <v>156</v>
      </c>
      <c r="B88" s="51" t="s">
        <v>369</v>
      </c>
      <c r="C88" s="51" t="s">
        <v>369</v>
      </c>
      <c r="D88" s="50" t="s">
        <v>146</v>
      </c>
      <c r="E88" s="54">
        <v>1</v>
      </c>
      <c r="F88" s="56"/>
      <c r="G88" s="53">
        <f t="shared" si="2"/>
        <v>0</v>
      </c>
    </row>
    <row r="89" s="37" customFormat="1" ht="32.25" customHeight="1" spans="1:7">
      <c r="A89" s="57" t="s">
        <v>370</v>
      </c>
      <c r="B89" s="58"/>
      <c r="C89" s="58"/>
      <c r="D89" s="58"/>
      <c r="E89" s="59">
        <f>SUM(G5:G88)</f>
        <v>0</v>
      </c>
      <c r="F89" s="59"/>
      <c r="G89" s="60" t="s">
        <v>299</v>
      </c>
    </row>
    <row r="90" spans="7:7">
      <c r="G90" s="61"/>
    </row>
  </sheetData>
  <sheetProtection algorithmName="SHA-512" hashValue="VDXJND8QhaFNhGNSzOlqa4SlQ/UPFb/z/Iqno3JUIMvxoMAvg06ner0EwgGy+x3npImtiIBbcpp4ngIDJ3iqMg==" saltValue="k6eIBSh+7pXiUIvESJSF6g==" spinCount="100000" sheet="1" formatCells="0" formatColumns="0" formatRows="0" objects="1"/>
  <mergeCells count="5">
    <mergeCell ref="A1:G1"/>
    <mergeCell ref="A2:G2"/>
    <mergeCell ref="F3:G3"/>
    <mergeCell ref="A89:D89"/>
    <mergeCell ref="E89:F89"/>
  </mergeCells>
  <printOptions horizontalCentered="1"/>
  <pageMargins left="0.472222222222222" right="0.472222222222222" top="0.472222222222222" bottom="0.472222222222222" header="0.314583333333333" footer="0.314583333333333"/>
  <pageSetup paperSize="9" scale="82" fitToWidth="595" fitToHeight="832" pageOrder="overThenDown"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view="pageBreakPreview" zoomScale="160" zoomScaleNormal="100" workbookViewId="0">
      <selection activeCell="G6" sqref="G6"/>
    </sheetView>
  </sheetViews>
  <sheetFormatPr defaultColWidth="9" defaultRowHeight="12.75" outlineLevelRow="7"/>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371</v>
      </c>
      <c r="B1" s="7"/>
      <c r="C1" s="7"/>
      <c r="D1" s="7"/>
      <c r="E1" s="7"/>
      <c r="F1" s="7"/>
      <c r="G1" s="7"/>
    </row>
    <row r="2" s="1" customFormat="1" ht="24" customHeight="1" spans="1:7">
      <c r="A2" s="8" t="str">
        <f>汇总表!A2</f>
        <v>项目名称： 南京应天大街长江隧道及定淮门长江隧道日常运营养护服务（2025年度）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301</v>
      </c>
      <c r="B4" s="11" t="s">
        <v>302</v>
      </c>
      <c r="C4" s="12" t="s">
        <v>58</v>
      </c>
      <c r="D4" s="11" t="s">
        <v>303</v>
      </c>
      <c r="E4" s="11" t="s">
        <v>304</v>
      </c>
      <c r="F4" s="13" t="s">
        <v>61</v>
      </c>
      <c r="G4" s="13" t="s">
        <v>62</v>
      </c>
    </row>
    <row r="5" s="1" customFormat="1" ht="30" customHeight="1" spans="1:7">
      <c r="A5" s="107" t="s">
        <v>372</v>
      </c>
      <c r="B5" s="15" t="s">
        <v>373</v>
      </c>
      <c r="C5" s="15"/>
      <c r="D5" s="14"/>
      <c r="E5" s="14"/>
      <c r="F5" s="16"/>
      <c r="G5" s="17"/>
    </row>
    <row r="6" s="1" customFormat="1" ht="87" customHeight="1" spans="1:9">
      <c r="A6" s="107" t="s">
        <v>374</v>
      </c>
      <c r="B6" s="35" t="s">
        <v>373</v>
      </c>
      <c r="C6" s="18" t="s">
        <v>375</v>
      </c>
      <c r="D6" s="14" t="s">
        <v>146</v>
      </c>
      <c r="E6" s="14">
        <v>1</v>
      </c>
      <c r="F6" s="16">
        <v>3365220</v>
      </c>
      <c r="G6" s="19">
        <f>IF(E6="","",ROUND(E6*F6,2))</f>
        <v>3365220</v>
      </c>
      <c r="I6" s="25"/>
    </row>
    <row r="7" s="1" customFormat="1" ht="32.25" customHeight="1" spans="1:9">
      <c r="A7" s="20" t="s">
        <v>376</v>
      </c>
      <c r="B7" s="21"/>
      <c r="C7" s="21"/>
      <c r="D7" s="21"/>
      <c r="E7" s="22">
        <f>SUM(G5:G6)</f>
        <v>3365220</v>
      </c>
      <c r="F7" s="22"/>
      <c r="G7" s="23" t="s">
        <v>299</v>
      </c>
      <c r="I7" s="36"/>
    </row>
    <row r="8" spans="7:7">
      <c r="G8" s="24"/>
    </row>
  </sheetData>
  <sheetProtection algorithmName="SHA-512" hashValue="5bt8ZiuWzCefWCrIHO1hmTIt4fMYwmEORWiccAyu/ae5WGLVdU3vyXxJ9vb1Nzmgu/pvwHErqhqiXSboLc9Nig==" saltValue="udNvHoljmX93slLFQEKcCA==" spinCount="100000" sheet="1" formatCells="0" formatColumns="0" formatRows="0" objects="1"/>
  <mergeCells count="5">
    <mergeCell ref="A1:G1"/>
    <mergeCell ref="A2:G2"/>
    <mergeCell ref="F3:G3"/>
    <mergeCell ref="A7:D7"/>
    <mergeCell ref="E7:F7"/>
  </mergeCells>
  <pageMargins left="0.472222222222222" right="0.472222222222222" top="0.472222222222222" bottom="0.472222222222222"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view="pageBreakPreview" zoomScale="140" zoomScaleNormal="100" workbookViewId="0">
      <selection activeCell="G6" sqref="G6"/>
    </sheetView>
  </sheetViews>
  <sheetFormatPr defaultColWidth="9" defaultRowHeight="12.75" outlineLevelRow="7" outlineLevelCol="6"/>
  <cols>
    <col min="1" max="1" width="7.5" style="2" customWidth="1"/>
    <col min="2" max="2" width="16" style="3" customWidth="1"/>
    <col min="3" max="3" width="28.6666666666667" style="3" customWidth="1"/>
    <col min="4" max="4" width="6.38333333333333" style="2" customWidth="1"/>
    <col min="5" max="5" width="8.38333333333333" style="2" customWidth="1"/>
    <col min="6" max="7" width="13.8916666666667"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377</v>
      </c>
      <c r="B1" s="7"/>
      <c r="C1" s="7"/>
      <c r="D1" s="7"/>
      <c r="E1" s="7"/>
      <c r="F1" s="7"/>
      <c r="G1" s="7"/>
    </row>
    <row r="2" s="1" customFormat="1" ht="24" customHeight="1" spans="1:7">
      <c r="A2" s="8" t="str">
        <f>汇总表!A2</f>
        <v>项目名称： 南京应天大街长江隧道及定淮门长江隧道日常运营养护服务（2025年度）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301</v>
      </c>
      <c r="B4" s="11" t="s">
        <v>302</v>
      </c>
      <c r="C4" s="12" t="s">
        <v>58</v>
      </c>
      <c r="D4" s="11" t="s">
        <v>303</v>
      </c>
      <c r="E4" s="11" t="s">
        <v>304</v>
      </c>
      <c r="F4" s="13" t="s">
        <v>61</v>
      </c>
      <c r="G4" s="13" t="s">
        <v>62</v>
      </c>
    </row>
    <row r="5" s="1" customFormat="1" ht="30" customHeight="1" spans="1:7">
      <c r="A5" s="108" t="s">
        <v>372</v>
      </c>
      <c r="B5" s="29" t="s">
        <v>373</v>
      </c>
      <c r="C5" s="30"/>
      <c r="D5" s="28"/>
      <c r="E5" s="28"/>
      <c r="F5" s="31"/>
      <c r="G5" s="32"/>
    </row>
    <row r="6" s="1" customFormat="1" ht="83" customHeight="1" spans="1:7">
      <c r="A6" s="108" t="s">
        <v>374</v>
      </c>
      <c r="B6" s="33" t="s">
        <v>373</v>
      </c>
      <c r="C6" s="18" t="s">
        <v>378</v>
      </c>
      <c r="D6" s="34" t="s">
        <v>146</v>
      </c>
      <c r="E6" s="28">
        <v>1</v>
      </c>
      <c r="F6" s="31">
        <v>2656800</v>
      </c>
      <c r="G6" s="19">
        <f>IF(E6="","",ROUND(E6*F6,2))</f>
        <v>2656800</v>
      </c>
    </row>
    <row r="7" s="1" customFormat="1" ht="32.25" customHeight="1" spans="1:7">
      <c r="A7" s="20" t="s">
        <v>379</v>
      </c>
      <c r="B7" s="21"/>
      <c r="C7" s="21"/>
      <c r="D7" s="21"/>
      <c r="E7" s="22">
        <f>SUM(G5:G6)</f>
        <v>2656800</v>
      </c>
      <c r="F7" s="22"/>
      <c r="G7" s="23" t="s">
        <v>299</v>
      </c>
    </row>
    <row r="8" spans="7:7">
      <c r="G8" s="24"/>
    </row>
  </sheetData>
  <sheetProtection algorithmName="SHA-512" hashValue="QKr5JN9AjDpdmh3NC2bQRuwKQpLg2Pedx0bjNVcKm8NAMWqdzxmZkGjwe2sqqg91sMCP7HWgq4yrH+vXuKVrmA==" saltValue="34by141ZJRMWjCCI+BQauQ==" spinCount="100000" sheet="1" formatCells="0" formatColumns="0" formatRows="0" objects="1"/>
  <mergeCells count="5">
    <mergeCell ref="A1:G1"/>
    <mergeCell ref="A2:G2"/>
    <mergeCell ref="F3:G3"/>
    <mergeCell ref="A7:D7"/>
    <mergeCell ref="E7:F7"/>
  </mergeCells>
  <pageMargins left="0.472222222222222" right="0.472222222222222" top="0.472222222222222" bottom="0.472222222222222" header="0.314583333333333" footer="0.31458333333333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view="pageBreakPreview" zoomScale="130" zoomScaleNormal="100" workbookViewId="0">
      <selection activeCell="G8" sqref="G8"/>
    </sheetView>
  </sheetViews>
  <sheetFormatPr defaultColWidth="9" defaultRowHeight="12.75"/>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380</v>
      </c>
      <c r="B1" s="7"/>
      <c r="C1" s="7"/>
      <c r="D1" s="7"/>
      <c r="E1" s="7"/>
      <c r="F1" s="7"/>
      <c r="G1" s="7"/>
    </row>
    <row r="2" s="1" customFormat="1" ht="24" customHeight="1" spans="1:7">
      <c r="A2" s="8" t="str">
        <f>汇总表!A2</f>
        <v>项目名称： 南京应天大街长江隧道及定淮门长江隧道日常运营养护服务（2025年度）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301</v>
      </c>
      <c r="B4" s="11" t="s">
        <v>302</v>
      </c>
      <c r="C4" s="12" t="s">
        <v>58</v>
      </c>
      <c r="D4" s="11" t="s">
        <v>303</v>
      </c>
      <c r="E4" s="11" t="s">
        <v>304</v>
      </c>
      <c r="F4" s="13" t="s">
        <v>61</v>
      </c>
      <c r="G4" s="13" t="s">
        <v>62</v>
      </c>
    </row>
    <row r="5" s="1" customFormat="1" ht="30" customHeight="1" spans="1:7">
      <c r="A5" s="107" t="s">
        <v>381</v>
      </c>
      <c r="B5" s="15" t="s">
        <v>382</v>
      </c>
      <c r="C5" s="15"/>
      <c r="D5" s="14"/>
      <c r="E5" s="14"/>
      <c r="F5" s="16"/>
      <c r="G5" s="17"/>
    </row>
    <row r="6" s="1" customFormat="1" ht="45" customHeight="1" spans="1:13">
      <c r="A6" s="107" t="s">
        <v>383</v>
      </c>
      <c r="B6" s="18" t="s">
        <v>384</v>
      </c>
      <c r="C6" s="18" t="s">
        <v>385</v>
      </c>
      <c r="D6" s="14" t="s">
        <v>146</v>
      </c>
      <c r="E6" s="14">
        <v>1</v>
      </c>
      <c r="F6" s="27"/>
      <c r="G6" s="19">
        <f>IF(E6="","",ROUND(E6*F6,2))</f>
        <v>0</v>
      </c>
      <c r="I6" s="25"/>
      <c r="K6" s="26"/>
      <c r="M6" s="26"/>
    </row>
    <row r="7" s="1" customFormat="1" ht="64" customHeight="1" spans="1:13">
      <c r="A7" s="107" t="s">
        <v>386</v>
      </c>
      <c r="B7" s="18" t="s">
        <v>387</v>
      </c>
      <c r="C7" s="15" t="s">
        <v>388</v>
      </c>
      <c r="D7" s="14" t="s">
        <v>146</v>
      </c>
      <c r="E7" s="14">
        <v>1</v>
      </c>
      <c r="F7" s="27"/>
      <c r="G7" s="19">
        <f>IF(E7="","",ROUND(E7*F7,2))</f>
        <v>0</v>
      </c>
      <c r="I7" s="25"/>
      <c r="K7" s="26"/>
      <c r="M7" s="26"/>
    </row>
    <row r="8" s="1" customFormat="1" ht="30" customHeight="1" spans="1:13">
      <c r="A8" s="107" t="s">
        <v>389</v>
      </c>
      <c r="B8" s="18" t="s">
        <v>390</v>
      </c>
      <c r="C8" s="15" t="s">
        <v>391</v>
      </c>
      <c r="D8" s="14" t="s">
        <v>146</v>
      </c>
      <c r="E8" s="14">
        <v>1</v>
      </c>
      <c r="F8" s="27"/>
      <c r="G8" s="19">
        <f>IF(E8="","",ROUND(E8*F8,2))</f>
        <v>0</v>
      </c>
      <c r="I8" s="25"/>
      <c r="K8" s="26"/>
      <c r="M8" s="26"/>
    </row>
    <row r="9" s="1" customFormat="1" ht="32.25" customHeight="1" spans="1:7">
      <c r="A9" s="20" t="s">
        <v>392</v>
      </c>
      <c r="B9" s="21"/>
      <c r="C9" s="21"/>
      <c r="D9" s="21"/>
      <c r="E9" s="22">
        <f>SUM(G5:G8)</f>
        <v>0</v>
      </c>
      <c r="F9" s="22"/>
      <c r="G9" s="23" t="s">
        <v>299</v>
      </c>
    </row>
    <row r="10" spans="7:7">
      <c r="G10" s="24"/>
    </row>
  </sheetData>
  <sheetProtection algorithmName="SHA-512" hashValue="fC9Jux959XArtt0Y3gH5Oo1e5vMcf7tWFFkBURVVu6Px/ypq8+iBvbK9KrdzRTBih2AoPCLTk88KpwwNXrMfFw==" saltValue="a5XF34nv/o2BrsMWVTg7yg==" spinCount="100000" sheet="1" formatCells="0" formatColumns="0" formatRows="0" objects="1"/>
  <mergeCells count="5">
    <mergeCell ref="A1:G1"/>
    <mergeCell ref="A2:G2"/>
    <mergeCell ref="F3:G3"/>
    <mergeCell ref="A9:D9"/>
    <mergeCell ref="E9:F9"/>
  </mergeCells>
  <pageMargins left="0.472222222222222" right="0.472222222222222" top="0.472222222222222" bottom="0.472222222222222" header="0.314583333333333" footer="0.31458333333333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view="pageBreakPreview" zoomScale="110" zoomScaleNormal="100" workbookViewId="0">
      <selection activeCell="G8" sqref="G8"/>
    </sheetView>
  </sheetViews>
  <sheetFormatPr defaultColWidth="9" defaultRowHeight="12.75"/>
  <cols>
    <col min="1" max="1" width="7.5" style="2" customWidth="1"/>
    <col min="2" max="2" width="16" style="3" customWidth="1"/>
    <col min="3" max="3" width="28.6666666666667" style="3" customWidth="1"/>
    <col min="4" max="4" width="6.38333333333333" style="2" customWidth="1"/>
    <col min="5" max="5" width="8.38333333333333" style="2" customWidth="1"/>
    <col min="6" max="7" width="14" style="4" customWidth="1"/>
    <col min="8" max="32" width="8.88333333333333" style="5"/>
    <col min="33" max="224" width="8.63333333333333" style="5" customWidth="1"/>
    <col min="225" max="232" width="8.88333333333333" style="5"/>
    <col min="233" max="233" width="6.88333333333333" style="5" customWidth="1"/>
    <col min="234" max="234" width="24.3833333333333" style="5" customWidth="1"/>
    <col min="235" max="235" width="7.38333333333333" style="5" customWidth="1"/>
    <col min="236" max="236" width="9.88333333333333" style="5" customWidth="1"/>
    <col min="237" max="237" width="14.6333333333333" style="5" customWidth="1"/>
    <col min="238" max="238" width="14.75" style="5" customWidth="1"/>
    <col min="239" max="239" width="8.88333333333333" style="5"/>
    <col min="240" max="249" width="9.75" style="5" customWidth="1"/>
    <col min="250" max="256" width="8.88333333333333" style="5"/>
    <col min="257" max="257" width="7.5" style="5" customWidth="1"/>
    <col min="258" max="258" width="20.6333333333333" style="5" customWidth="1"/>
    <col min="259" max="259" width="28.1333333333333" style="5" customWidth="1"/>
    <col min="260" max="260" width="7.5" style="5" customWidth="1"/>
    <col min="261" max="261" width="10" style="5" customWidth="1"/>
    <col min="262" max="263" width="15" style="5" customWidth="1"/>
    <col min="264" max="288" width="8.88333333333333" style="5"/>
    <col min="289" max="480" width="8.63333333333333" style="5" customWidth="1"/>
    <col min="481" max="488" width="8.88333333333333" style="5"/>
    <col min="489" max="489" width="6.88333333333333" style="5" customWidth="1"/>
    <col min="490" max="490" width="24.3833333333333" style="5" customWidth="1"/>
    <col min="491" max="491" width="7.38333333333333" style="5" customWidth="1"/>
    <col min="492" max="492" width="9.88333333333333" style="5" customWidth="1"/>
    <col min="493" max="493" width="14.6333333333333" style="5" customWidth="1"/>
    <col min="494" max="494" width="14.75" style="5" customWidth="1"/>
    <col min="495" max="495" width="8.88333333333333" style="5"/>
    <col min="496" max="505" width="9.75" style="5" customWidth="1"/>
    <col min="506" max="512" width="8.88333333333333" style="5"/>
    <col min="513" max="513" width="7.5" style="5" customWidth="1"/>
    <col min="514" max="514" width="20.6333333333333" style="5" customWidth="1"/>
    <col min="515" max="515" width="28.1333333333333" style="5" customWidth="1"/>
    <col min="516" max="516" width="7.5" style="5" customWidth="1"/>
    <col min="517" max="517" width="10" style="5" customWidth="1"/>
    <col min="518" max="519" width="15" style="5" customWidth="1"/>
    <col min="520" max="544" width="8.88333333333333" style="5"/>
    <col min="545" max="736" width="8.63333333333333" style="5" customWidth="1"/>
    <col min="737" max="744" width="8.88333333333333" style="5"/>
    <col min="745" max="745" width="6.88333333333333" style="5" customWidth="1"/>
    <col min="746" max="746" width="24.3833333333333" style="5" customWidth="1"/>
    <col min="747" max="747" width="7.38333333333333" style="5" customWidth="1"/>
    <col min="748" max="748" width="9.88333333333333" style="5" customWidth="1"/>
    <col min="749" max="749" width="14.6333333333333" style="5" customWidth="1"/>
    <col min="750" max="750" width="14.75" style="5" customWidth="1"/>
    <col min="751" max="751" width="8.88333333333333" style="5"/>
    <col min="752" max="761" width="9.75" style="5" customWidth="1"/>
    <col min="762" max="768" width="8.88333333333333" style="5"/>
    <col min="769" max="769" width="7.5" style="5" customWidth="1"/>
    <col min="770" max="770" width="20.6333333333333" style="5" customWidth="1"/>
    <col min="771" max="771" width="28.1333333333333" style="5" customWidth="1"/>
    <col min="772" max="772" width="7.5" style="5" customWidth="1"/>
    <col min="773" max="773" width="10" style="5" customWidth="1"/>
    <col min="774" max="775" width="15" style="5" customWidth="1"/>
    <col min="776" max="800" width="8.88333333333333" style="5"/>
    <col min="801" max="992" width="8.63333333333333" style="5" customWidth="1"/>
    <col min="993" max="1000" width="8.88333333333333" style="5"/>
    <col min="1001" max="1001" width="6.88333333333333" style="5" customWidth="1"/>
    <col min="1002" max="1002" width="24.3833333333333" style="5" customWidth="1"/>
    <col min="1003" max="1003" width="7.38333333333333" style="5" customWidth="1"/>
    <col min="1004" max="1004" width="9.88333333333333" style="5" customWidth="1"/>
    <col min="1005" max="1005" width="14.6333333333333" style="5" customWidth="1"/>
    <col min="1006" max="1006" width="14.75" style="5" customWidth="1"/>
    <col min="1007" max="1007" width="8.88333333333333" style="5"/>
    <col min="1008" max="1017" width="9.75" style="5" customWidth="1"/>
    <col min="1018" max="1024" width="8.88333333333333" style="5"/>
    <col min="1025" max="1025" width="7.5" style="5" customWidth="1"/>
    <col min="1026" max="1026" width="20.6333333333333" style="5" customWidth="1"/>
    <col min="1027" max="1027" width="28.1333333333333" style="5" customWidth="1"/>
    <col min="1028" max="1028" width="7.5" style="5" customWidth="1"/>
    <col min="1029" max="1029" width="10" style="5" customWidth="1"/>
    <col min="1030" max="1031" width="15" style="5" customWidth="1"/>
    <col min="1032" max="1056" width="8.88333333333333" style="5"/>
    <col min="1057" max="1248" width="8.63333333333333" style="5" customWidth="1"/>
    <col min="1249" max="1256" width="8.88333333333333" style="5"/>
    <col min="1257" max="1257" width="6.88333333333333" style="5" customWidth="1"/>
    <col min="1258" max="1258" width="24.3833333333333" style="5" customWidth="1"/>
    <col min="1259" max="1259" width="7.38333333333333" style="5" customWidth="1"/>
    <col min="1260" max="1260" width="9.88333333333333" style="5" customWidth="1"/>
    <col min="1261" max="1261" width="14.6333333333333" style="5" customWidth="1"/>
    <col min="1262" max="1262" width="14.75" style="5" customWidth="1"/>
    <col min="1263" max="1263" width="8.88333333333333" style="5"/>
    <col min="1264" max="1273" width="9.75" style="5" customWidth="1"/>
    <col min="1274" max="1280" width="8.88333333333333" style="5"/>
    <col min="1281" max="1281" width="7.5" style="5" customWidth="1"/>
    <col min="1282" max="1282" width="20.6333333333333" style="5" customWidth="1"/>
    <col min="1283" max="1283" width="28.1333333333333" style="5" customWidth="1"/>
    <col min="1284" max="1284" width="7.5" style="5" customWidth="1"/>
    <col min="1285" max="1285" width="10" style="5" customWidth="1"/>
    <col min="1286" max="1287" width="15" style="5" customWidth="1"/>
    <col min="1288" max="1312" width="8.88333333333333" style="5"/>
    <col min="1313" max="1504" width="8.63333333333333" style="5" customWidth="1"/>
    <col min="1505" max="1512" width="8.88333333333333" style="5"/>
    <col min="1513" max="1513" width="6.88333333333333" style="5" customWidth="1"/>
    <col min="1514" max="1514" width="24.3833333333333" style="5" customWidth="1"/>
    <col min="1515" max="1515" width="7.38333333333333" style="5" customWidth="1"/>
    <col min="1516" max="1516" width="9.88333333333333" style="5" customWidth="1"/>
    <col min="1517" max="1517" width="14.6333333333333" style="5" customWidth="1"/>
    <col min="1518" max="1518" width="14.75" style="5" customWidth="1"/>
    <col min="1519" max="1519" width="8.88333333333333" style="5"/>
    <col min="1520" max="1529" width="9.75" style="5" customWidth="1"/>
    <col min="1530" max="1536" width="8.88333333333333" style="5"/>
    <col min="1537" max="1537" width="7.5" style="5" customWidth="1"/>
    <col min="1538" max="1538" width="20.6333333333333" style="5" customWidth="1"/>
    <col min="1539" max="1539" width="28.1333333333333" style="5" customWidth="1"/>
    <col min="1540" max="1540" width="7.5" style="5" customWidth="1"/>
    <col min="1541" max="1541" width="10" style="5" customWidth="1"/>
    <col min="1542" max="1543" width="15" style="5" customWidth="1"/>
    <col min="1544" max="1568" width="8.88333333333333" style="5"/>
    <col min="1569" max="1760" width="8.63333333333333" style="5" customWidth="1"/>
    <col min="1761" max="1768" width="8.88333333333333" style="5"/>
    <col min="1769" max="1769" width="6.88333333333333" style="5" customWidth="1"/>
    <col min="1770" max="1770" width="24.3833333333333" style="5" customWidth="1"/>
    <col min="1771" max="1771" width="7.38333333333333" style="5" customWidth="1"/>
    <col min="1772" max="1772" width="9.88333333333333" style="5" customWidth="1"/>
    <col min="1773" max="1773" width="14.6333333333333" style="5" customWidth="1"/>
    <col min="1774" max="1774" width="14.75" style="5" customWidth="1"/>
    <col min="1775" max="1775" width="8.88333333333333" style="5"/>
    <col min="1776" max="1785" width="9.75" style="5" customWidth="1"/>
    <col min="1786" max="1792" width="8.88333333333333" style="5"/>
    <col min="1793" max="1793" width="7.5" style="5" customWidth="1"/>
    <col min="1794" max="1794" width="20.6333333333333" style="5" customWidth="1"/>
    <col min="1795" max="1795" width="28.1333333333333" style="5" customWidth="1"/>
    <col min="1796" max="1796" width="7.5" style="5" customWidth="1"/>
    <col min="1797" max="1797" width="10" style="5" customWidth="1"/>
    <col min="1798" max="1799" width="15" style="5" customWidth="1"/>
    <col min="1800" max="1824" width="8.88333333333333" style="5"/>
    <col min="1825" max="2016" width="8.63333333333333" style="5" customWidth="1"/>
    <col min="2017" max="2024" width="8.88333333333333" style="5"/>
    <col min="2025" max="2025" width="6.88333333333333" style="5" customWidth="1"/>
    <col min="2026" max="2026" width="24.3833333333333" style="5" customWidth="1"/>
    <col min="2027" max="2027" width="7.38333333333333" style="5" customWidth="1"/>
    <col min="2028" max="2028" width="9.88333333333333" style="5" customWidth="1"/>
    <col min="2029" max="2029" width="14.6333333333333" style="5" customWidth="1"/>
    <col min="2030" max="2030" width="14.75" style="5" customWidth="1"/>
    <col min="2031" max="2031" width="8.88333333333333" style="5"/>
    <col min="2032" max="2041" width="9.75" style="5" customWidth="1"/>
    <col min="2042" max="2048" width="8.88333333333333" style="5"/>
    <col min="2049" max="2049" width="7.5" style="5" customWidth="1"/>
    <col min="2050" max="2050" width="20.6333333333333" style="5" customWidth="1"/>
    <col min="2051" max="2051" width="28.1333333333333" style="5" customWidth="1"/>
    <col min="2052" max="2052" width="7.5" style="5" customWidth="1"/>
    <col min="2053" max="2053" width="10" style="5" customWidth="1"/>
    <col min="2054" max="2055" width="15" style="5" customWidth="1"/>
    <col min="2056" max="2080" width="8.88333333333333" style="5"/>
    <col min="2081" max="2272" width="8.63333333333333" style="5" customWidth="1"/>
    <col min="2273" max="2280" width="8.88333333333333" style="5"/>
    <col min="2281" max="2281" width="6.88333333333333" style="5" customWidth="1"/>
    <col min="2282" max="2282" width="24.3833333333333" style="5" customWidth="1"/>
    <col min="2283" max="2283" width="7.38333333333333" style="5" customWidth="1"/>
    <col min="2284" max="2284" width="9.88333333333333" style="5" customWidth="1"/>
    <col min="2285" max="2285" width="14.6333333333333" style="5" customWidth="1"/>
    <col min="2286" max="2286" width="14.75" style="5" customWidth="1"/>
    <col min="2287" max="2287" width="8.88333333333333" style="5"/>
    <col min="2288" max="2297" width="9.75" style="5" customWidth="1"/>
    <col min="2298" max="2304" width="8.88333333333333" style="5"/>
    <col min="2305" max="2305" width="7.5" style="5" customWidth="1"/>
    <col min="2306" max="2306" width="20.6333333333333" style="5" customWidth="1"/>
    <col min="2307" max="2307" width="28.1333333333333" style="5" customWidth="1"/>
    <col min="2308" max="2308" width="7.5" style="5" customWidth="1"/>
    <col min="2309" max="2309" width="10" style="5" customWidth="1"/>
    <col min="2310" max="2311" width="15" style="5" customWidth="1"/>
    <col min="2312" max="2336" width="8.88333333333333" style="5"/>
    <col min="2337" max="2528" width="8.63333333333333" style="5" customWidth="1"/>
    <col min="2529" max="2536" width="8.88333333333333" style="5"/>
    <col min="2537" max="2537" width="6.88333333333333" style="5" customWidth="1"/>
    <col min="2538" max="2538" width="24.3833333333333" style="5" customWidth="1"/>
    <col min="2539" max="2539" width="7.38333333333333" style="5" customWidth="1"/>
    <col min="2540" max="2540" width="9.88333333333333" style="5" customWidth="1"/>
    <col min="2541" max="2541" width="14.6333333333333" style="5" customWidth="1"/>
    <col min="2542" max="2542" width="14.75" style="5" customWidth="1"/>
    <col min="2543" max="2543" width="8.88333333333333" style="5"/>
    <col min="2544" max="2553" width="9.75" style="5" customWidth="1"/>
    <col min="2554" max="2560" width="8.88333333333333" style="5"/>
    <col min="2561" max="2561" width="7.5" style="5" customWidth="1"/>
    <col min="2562" max="2562" width="20.6333333333333" style="5" customWidth="1"/>
    <col min="2563" max="2563" width="28.1333333333333" style="5" customWidth="1"/>
    <col min="2564" max="2564" width="7.5" style="5" customWidth="1"/>
    <col min="2565" max="2565" width="10" style="5" customWidth="1"/>
    <col min="2566" max="2567" width="15" style="5" customWidth="1"/>
    <col min="2568" max="2592" width="8.88333333333333" style="5"/>
    <col min="2593" max="2784" width="8.63333333333333" style="5" customWidth="1"/>
    <col min="2785" max="2792" width="8.88333333333333" style="5"/>
    <col min="2793" max="2793" width="6.88333333333333" style="5" customWidth="1"/>
    <col min="2794" max="2794" width="24.3833333333333" style="5" customWidth="1"/>
    <col min="2795" max="2795" width="7.38333333333333" style="5" customWidth="1"/>
    <col min="2796" max="2796" width="9.88333333333333" style="5" customWidth="1"/>
    <col min="2797" max="2797" width="14.6333333333333" style="5" customWidth="1"/>
    <col min="2798" max="2798" width="14.75" style="5" customWidth="1"/>
    <col min="2799" max="2799" width="8.88333333333333" style="5"/>
    <col min="2800" max="2809" width="9.75" style="5" customWidth="1"/>
    <col min="2810" max="2816" width="8.88333333333333" style="5"/>
    <col min="2817" max="2817" width="7.5" style="5" customWidth="1"/>
    <col min="2818" max="2818" width="20.6333333333333" style="5" customWidth="1"/>
    <col min="2819" max="2819" width="28.1333333333333" style="5" customWidth="1"/>
    <col min="2820" max="2820" width="7.5" style="5" customWidth="1"/>
    <col min="2821" max="2821" width="10" style="5" customWidth="1"/>
    <col min="2822" max="2823" width="15" style="5" customWidth="1"/>
    <col min="2824" max="2848" width="8.88333333333333" style="5"/>
    <col min="2849" max="3040" width="8.63333333333333" style="5" customWidth="1"/>
    <col min="3041" max="3048" width="8.88333333333333" style="5"/>
    <col min="3049" max="3049" width="6.88333333333333" style="5" customWidth="1"/>
    <col min="3050" max="3050" width="24.3833333333333" style="5" customWidth="1"/>
    <col min="3051" max="3051" width="7.38333333333333" style="5" customWidth="1"/>
    <col min="3052" max="3052" width="9.88333333333333" style="5" customWidth="1"/>
    <col min="3053" max="3053" width="14.6333333333333" style="5" customWidth="1"/>
    <col min="3054" max="3054" width="14.75" style="5" customWidth="1"/>
    <col min="3055" max="3055" width="8.88333333333333" style="5"/>
    <col min="3056" max="3065" width="9.75" style="5" customWidth="1"/>
    <col min="3066" max="3072" width="8.88333333333333" style="5"/>
    <col min="3073" max="3073" width="7.5" style="5" customWidth="1"/>
    <col min="3074" max="3074" width="20.6333333333333" style="5" customWidth="1"/>
    <col min="3075" max="3075" width="28.1333333333333" style="5" customWidth="1"/>
    <col min="3076" max="3076" width="7.5" style="5" customWidth="1"/>
    <col min="3077" max="3077" width="10" style="5" customWidth="1"/>
    <col min="3078" max="3079" width="15" style="5" customWidth="1"/>
    <col min="3080" max="3104" width="8.88333333333333" style="5"/>
    <col min="3105" max="3296" width="8.63333333333333" style="5" customWidth="1"/>
    <col min="3297" max="3304" width="8.88333333333333" style="5"/>
    <col min="3305" max="3305" width="6.88333333333333" style="5" customWidth="1"/>
    <col min="3306" max="3306" width="24.3833333333333" style="5" customWidth="1"/>
    <col min="3307" max="3307" width="7.38333333333333" style="5" customWidth="1"/>
    <col min="3308" max="3308" width="9.88333333333333" style="5" customWidth="1"/>
    <col min="3309" max="3309" width="14.6333333333333" style="5" customWidth="1"/>
    <col min="3310" max="3310" width="14.75" style="5" customWidth="1"/>
    <col min="3311" max="3311" width="8.88333333333333" style="5"/>
    <col min="3312" max="3321" width="9.75" style="5" customWidth="1"/>
    <col min="3322" max="3328" width="8.88333333333333" style="5"/>
    <col min="3329" max="3329" width="7.5" style="5" customWidth="1"/>
    <col min="3330" max="3330" width="20.6333333333333" style="5" customWidth="1"/>
    <col min="3331" max="3331" width="28.1333333333333" style="5" customWidth="1"/>
    <col min="3332" max="3332" width="7.5" style="5" customWidth="1"/>
    <col min="3333" max="3333" width="10" style="5" customWidth="1"/>
    <col min="3334" max="3335" width="15" style="5" customWidth="1"/>
    <col min="3336" max="3360" width="8.88333333333333" style="5"/>
    <col min="3361" max="3552" width="8.63333333333333" style="5" customWidth="1"/>
    <col min="3553" max="3560" width="8.88333333333333" style="5"/>
    <col min="3561" max="3561" width="6.88333333333333" style="5" customWidth="1"/>
    <col min="3562" max="3562" width="24.3833333333333" style="5" customWidth="1"/>
    <col min="3563" max="3563" width="7.38333333333333" style="5" customWidth="1"/>
    <col min="3564" max="3564" width="9.88333333333333" style="5" customWidth="1"/>
    <col min="3565" max="3565" width="14.6333333333333" style="5" customWidth="1"/>
    <col min="3566" max="3566" width="14.75" style="5" customWidth="1"/>
    <col min="3567" max="3567" width="8.88333333333333" style="5"/>
    <col min="3568" max="3577" width="9.75" style="5" customWidth="1"/>
    <col min="3578" max="3584" width="8.88333333333333" style="5"/>
    <col min="3585" max="3585" width="7.5" style="5" customWidth="1"/>
    <col min="3586" max="3586" width="20.6333333333333" style="5" customWidth="1"/>
    <col min="3587" max="3587" width="28.1333333333333" style="5" customWidth="1"/>
    <col min="3588" max="3588" width="7.5" style="5" customWidth="1"/>
    <col min="3589" max="3589" width="10" style="5" customWidth="1"/>
    <col min="3590" max="3591" width="15" style="5" customWidth="1"/>
    <col min="3592" max="3616" width="8.88333333333333" style="5"/>
    <col min="3617" max="3808" width="8.63333333333333" style="5" customWidth="1"/>
    <col min="3809" max="3816" width="8.88333333333333" style="5"/>
    <col min="3817" max="3817" width="6.88333333333333" style="5" customWidth="1"/>
    <col min="3818" max="3818" width="24.3833333333333" style="5" customWidth="1"/>
    <col min="3819" max="3819" width="7.38333333333333" style="5" customWidth="1"/>
    <col min="3820" max="3820" width="9.88333333333333" style="5" customWidth="1"/>
    <col min="3821" max="3821" width="14.6333333333333" style="5" customWidth="1"/>
    <col min="3822" max="3822" width="14.75" style="5" customWidth="1"/>
    <col min="3823" max="3823" width="8.88333333333333" style="5"/>
    <col min="3824" max="3833" width="9.75" style="5" customWidth="1"/>
    <col min="3834" max="3840" width="8.88333333333333" style="5"/>
    <col min="3841" max="3841" width="7.5" style="5" customWidth="1"/>
    <col min="3842" max="3842" width="20.6333333333333" style="5" customWidth="1"/>
    <col min="3843" max="3843" width="28.1333333333333" style="5" customWidth="1"/>
    <col min="3844" max="3844" width="7.5" style="5" customWidth="1"/>
    <col min="3845" max="3845" width="10" style="5" customWidth="1"/>
    <col min="3846" max="3847" width="15" style="5" customWidth="1"/>
    <col min="3848" max="3872" width="8.88333333333333" style="5"/>
    <col min="3873" max="4064" width="8.63333333333333" style="5" customWidth="1"/>
    <col min="4065" max="4072" width="8.88333333333333" style="5"/>
    <col min="4073" max="4073" width="6.88333333333333" style="5" customWidth="1"/>
    <col min="4074" max="4074" width="24.3833333333333" style="5" customWidth="1"/>
    <col min="4075" max="4075" width="7.38333333333333" style="5" customWidth="1"/>
    <col min="4076" max="4076" width="9.88333333333333" style="5" customWidth="1"/>
    <col min="4077" max="4077" width="14.6333333333333" style="5" customWidth="1"/>
    <col min="4078" max="4078" width="14.75" style="5" customWidth="1"/>
    <col min="4079" max="4079" width="8.88333333333333" style="5"/>
    <col min="4080" max="4089" width="9.75" style="5" customWidth="1"/>
    <col min="4090" max="4096" width="8.88333333333333" style="5"/>
    <col min="4097" max="4097" width="7.5" style="5" customWidth="1"/>
    <col min="4098" max="4098" width="20.6333333333333" style="5" customWidth="1"/>
    <col min="4099" max="4099" width="28.1333333333333" style="5" customWidth="1"/>
    <col min="4100" max="4100" width="7.5" style="5" customWidth="1"/>
    <col min="4101" max="4101" width="10" style="5" customWidth="1"/>
    <col min="4102" max="4103" width="15" style="5" customWidth="1"/>
    <col min="4104" max="4128" width="8.88333333333333" style="5"/>
    <col min="4129" max="4320" width="8.63333333333333" style="5" customWidth="1"/>
    <col min="4321" max="4328" width="8.88333333333333" style="5"/>
    <col min="4329" max="4329" width="6.88333333333333" style="5" customWidth="1"/>
    <col min="4330" max="4330" width="24.3833333333333" style="5" customWidth="1"/>
    <col min="4331" max="4331" width="7.38333333333333" style="5" customWidth="1"/>
    <col min="4332" max="4332" width="9.88333333333333" style="5" customWidth="1"/>
    <col min="4333" max="4333" width="14.6333333333333" style="5" customWidth="1"/>
    <col min="4334" max="4334" width="14.75" style="5" customWidth="1"/>
    <col min="4335" max="4335" width="8.88333333333333" style="5"/>
    <col min="4336" max="4345" width="9.75" style="5" customWidth="1"/>
    <col min="4346" max="4352" width="8.88333333333333" style="5"/>
    <col min="4353" max="4353" width="7.5" style="5" customWidth="1"/>
    <col min="4354" max="4354" width="20.6333333333333" style="5" customWidth="1"/>
    <col min="4355" max="4355" width="28.1333333333333" style="5" customWidth="1"/>
    <col min="4356" max="4356" width="7.5" style="5" customWidth="1"/>
    <col min="4357" max="4357" width="10" style="5" customWidth="1"/>
    <col min="4358" max="4359" width="15" style="5" customWidth="1"/>
    <col min="4360" max="4384" width="8.88333333333333" style="5"/>
    <col min="4385" max="4576" width="8.63333333333333" style="5" customWidth="1"/>
    <col min="4577" max="4584" width="8.88333333333333" style="5"/>
    <col min="4585" max="4585" width="6.88333333333333" style="5" customWidth="1"/>
    <col min="4586" max="4586" width="24.3833333333333" style="5" customWidth="1"/>
    <col min="4587" max="4587" width="7.38333333333333" style="5" customWidth="1"/>
    <col min="4588" max="4588" width="9.88333333333333" style="5" customWidth="1"/>
    <col min="4589" max="4589" width="14.6333333333333" style="5" customWidth="1"/>
    <col min="4590" max="4590" width="14.75" style="5" customWidth="1"/>
    <col min="4591" max="4591" width="8.88333333333333" style="5"/>
    <col min="4592" max="4601" width="9.75" style="5" customWidth="1"/>
    <col min="4602" max="4608" width="8.88333333333333" style="5"/>
    <col min="4609" max="4609" width="7.5" style="5" customWidth="1"/>
    <col min="4610" max="4610" width="20.6333333333333" style="5" customWidth="1"/>
    <col min="4611" max="4611" width="28.1333333333333" style="5" customWidth="1"/>
    <col min="4612" max="4612" width="7.5" style="5" customWidth="1"/>
    <col min="4613" max="4613" width="10" style="5" customWidth="1"/>
    <col min="4614" max="4615" width="15" style="5" customWidth="1"/>
    <col min="4616" max="4640" width="8.88333333333333" style="5"/>
    <col min="4641" max="4832" width="8.63333333333333" style="5" customWidth="1"/>
    <col min="4833" max="4840" width="8.88333333333333" style="5"/>
    <col min="4841" max="4841" width="6.88333333333333" style="5" customWidth="1"/>
    <col min="4842" max="4842" width="24.3833333333333" style="5" customWidth="1"/>
    <col min="4843" max="4843" width="7.38333333333333" style="5" customWidth="1"/>
    <col min="4844" max="4844" width="9.88333333333333" style="5" customWidth="1"/>
    <col min="4845" max="4845" width="14.6333333333333" style="5" customWidth="1"/>
    <col min="4846" max="4846" width="14.75" style="5" customWidth="1"/>
    <col min="4847" max="4847" width="8.88333333333333" style="5"/>
    <col min="4848" max="4857" width="9.75" style="5" customWidth="1"/>
    <col min="4858" max="4864" width="8.88333333333333" style="5"/>
    <col min="4865" max="4865" width="7.5" style="5" customWidth="1"/>
    <col min="4866" max="4866" width="20.6333333333333" style="5" customWidth="1"/>
    <col min="4867" max="4867" width="28.1333333333333" style="5" customWidth="1"/>
    <col min="4868" max="4868" width="7.5" style="5" customWidth="1"/>
    <col min="4869" max="4869" width="10" style="5" customWidth="1"/>
    <col min="4870" max="4871" width="15" style="5" customWidth="1"/>
    <col min="4872" max="4896" width="8.88333333333333" style="5"/>
    <col min="4897" max="5088" width="8.63333333333333" style="5" customWidth="1"/>
    <col min="5089" max="5096" width="8.88333333333333" style="5"/>
    <col min="5097" max="5097" width="6.88333333333333" style="5" customWidth="1"/>
    <col min="5098" max="5098" width="24.3833333333333" style="5" customWidth="1"/>
    <col min="5099" max="5099" width="7.38333333333333" style="5" customWidth="1"/>
    <col min="5100" max="5100" width="9.88333333333333" style="5" customWidth="1"/>
    <col min="5101" max="5101" width="14.6333333333333" style="5" customWidth="1"/>
    <col min="5102" max="5102" width="14.75" style="5" customWidth="1"/>
    <col min="5103" max="5103" width="8.88333333333333" style="5"/>
    <col min="5104" max="5113" width="9.75" style="5" customWidth="1"/>
    <col min="5114" max="5120" width="8.88333333333333" style="5"/>
    <col min="5121" max="5121" width="7.5" style="5" customWidth="1"/>
    <col min="5122" max="5122" width="20.6333333333333" style="5" customWidth="1"/>
    <col min="5123" max="5123" width="28.1333333333333" style="5" customWidth="1"/>
    <col min="5124" max="5124" width="7.5" style="5" customWidth="1"/>
    <col min="5125" max="5125" width="10" style="5" customWidth="1"/>
    <col min="5126" max="5127" width="15" style="5" customWidth="1"/>
    <col min="5128" max="5152" width="8.88333333333333" style="5"/>
    <col min="5153" max="5344" width="8.63333333333333" style="5" customWidth="1"/>
    <col min="5345" max="5352" width="8.88333333333333" style="5"/>
    <col min="5353" max="5353" width="6.88333333333333" style="5" customWidth="1"/>
    <col min="5354" max="5354" width="24.3833333333333" style="5" customWidth="1"/>
    <col min="5355" max="5355" width="7.38333333333333" style="5" customWidth="1"/>
    <col min="5356" max="5356" width="9.88333333333333" style="5" customWidth="1"/>
    <col min="5357" max="5357" width="14.6333333333333" style="5" customWidth="1"/>
    <col min="5358" max="5358" width="14.75" style="5" customWidth="1"/>
    <col min="5359" max="5359" width="8.88333333333333" style="5"/>
    <col min="5360" max="5369" width="9.75" style="5" customWidth="1"/>
    <col min="5370" max="5376" width="8.88333333333333" style="5"/>
    <col min="5377" max="5377" width="7.5" style="5" customWidth="1"/>
    <col min="5378" max="5378" width="20.6333333333333" style="5" customWidth="1"/>
    <col min="5379" max="5379" width="28.1333333333333" style="5" customWidth="1"/>
    <col min="5380" max="5380" width="7.5" style="5" customWidth="1"/>
    <col min="5381" max="5381" width="10" style="5" customWidth="1"/>
    <col min="5382" max="5383" width="15" style="5" customWidth="1"/>
    <col min="5384" max="5408" width="8.88333333333333" style="5"/>
    <col min="5409" max="5600" width="8.63333333333333" style="5" customWidth="1"/>
    <col min="5601" max="5608" width="8.88333333333333" style="5"/>
    <col min="5609" max="5609" width="6.88333333333333" style="5" customWidth="1"/>
    <col min="5610" max="5610" width="24.3833333333333" style="5" customWidth="1"/>
    <col min="5611" max="5611" width="7.38333333333333" style="5" customWidth="1"/>
    <col min="5612" max="5612" width="9.88333333333333" style="5" customWidth="1"/>
    <col min="5613" max="5613" width="14.6333333333333" style="5" customWidth="1"/>
    <col min="5614" max="5614" width="14.75" style="5" customWidth="1"/>
    <col min="5615" max="5615" width="8.88333333333333" style="5"/>
    <col min="5616" max="5625" width="9.75" style="5" customWidth="1"/>
    <col min="5626" max="5632" width="8.88333333333333" style="5"/>
    <col min="5633" max="5633" width="7.5" style="5" customWidth="1"/>
    <col min="5634" max="5634" width="20.6333333333333" style="5" customWidth="1"/>
    <col min="5635" max="5635" width="28.1333333333333" style="5" customWidth="1"/>
    <col min="5636" max="5636" width="7.5" style="5" customWidth="1"/>
    <col min="5637" max="5637" width="10" style="5" customWidth="1"/>
    <col min="5638" max="5639" width="15" style="5" customWidth="1"/>
    <col min="5640" max="5664" width="8.88333333333333" style="5"/>
    <col min="5665" max="5856" width="8.63333333333333" style="5" customWidth="1"/>
    <col min="5857" max="5864" width="8.88333333333333" style="5"/>
    <col min="5865" max="5865" width="6.88333333333333" style="5" customWidth="1"/>
    <col min="5866" max="5866" width="24.3833333333333" style="5" customWidth="1"/>
    <col min="5867" max="5867" width="7.38333333333333" style="5" customWidth="1"/>
    <col min="5868" max="5868" width="9.88333333333333" style="5" customWidth="1"/>
    <col min="5869" max="5869" width="14.6333333333333" style="5" customWidth="1"/>
    <col min="5870" max="5870" width="14.75" style="5" customWidth="1"/>
    <col min="5871" max="5871" width="8.88333333333333" style="5"/>
    <col min="5872" max="5881" width="9.75" style="5" customWidth="1"/>
    <col min="5882" max="5888" width="8.88333333333333" style="5"/>
    <col min="5889" max="5889" width="7.5" style="5" customWidth="1"/>
    <col min="5890" max="5890" width="20.6333333333333" style="5" customWidth="1"/>
    <col min="5891" max="5891" width="28.1333333333333" style="5" customWidth="1"/>
    <col min="5892" max="5892" width="7.5" style="5" customWidth="1"/>
    <col min="5893" max="5893" width="10" style="5" customWidth="1"/>
    <col min="5894" max="5895" width="15" style="5" customWidth="1"/>
    <col min="5896" max="5920" width="8.88333333333333" style="5"/>
    <col min="5921" max="6112" width="8.63333333333333" style="5" customWidth="1"/>
    <col min="6113" max="6120" width="8.88333333333333" style="5"/>
    <col min="6121" max="6121" width="6.88333333333333" style="5" customWidth="1"/>
    <col min="6122" max="6122" width="24.3833333333333" style="5" customWidth="1"/>
    <col min="6123" max="6123" width="7.38333333333333" style="5" customWidth="1"/>
    <col min="6124" max="6124" width="9.88333333333333" style="5" customWidth="1"/>
    <col min="6125" max="6125" width="14.6333333333333" style="5" customWidth="1"/>
    <col min="6126" max="6126" width="14.75" style="5" customWidth="1"/>
    <col min="6127" max="6127" width="8.88333333333333" style="5"/>
    <col min="6128" max="6137" width="9.75" style="5" customWidth="1"/>
    <col min="6138" max="6144" width="8.88333333333333" style="5"/>
    <col min="6145" max="6145" width="7.5" style="5" customWidth="1"/>
    <col min="6146" max="6146" width="20.6333333333333" style="5" customWidth="1"/>
    <col min="6147" max="6147" width="28.1333333333333" style="5" customWidth="1"/>
    <col min="6148" max="6148" width="7.5" style="5" customWidth="1"/>
    <col min="6149" max="6149" width="10" style="5" customWidth="1"/>
    <col min="6150" max="6151" width="15" style="5" customWidth="1"/>
    <col min="6152" max="6176" width="8.88333333333333" style="5"/>
    <col min="6177" max="6368" width="8.63333333333333" style="5" customWidth="1"/>
    <col min="6369" max="6376" width="8.88333333333333" style="5"/>
    <col min="6377" max="6377" width="6.88333333333333" style="5" customWidth="1"/>
    <col min="6378" max="6378" width="24.3833333333333" style="5" customWidth="1"/>
    <col min="6379" max="6379" width="7.38333333333333" style="5" customWidth="1"/>
    <col min="6380" max="6380" width="9.88333333333333" style="5" customWidth="1"/>
    <col min="6381" max="6381" width="14.6333333333333" style="5" customWidth="1"/>
    <col min="6382" max="6382" width="14.75" style="5" customWidth="1"/>
    <col min="6383" max="6383" width="8.88333333333333" style="5"/>
    <col min="6384" max="6393" width="9.75" style="5" customWidth="1"/>
    <col min="6394" max="6400" width="8.88333333333333" style="5"/>
    <col min="6401" max="6401" width="7.5" style="5" customWidth="1"/>
    <col min="6402" max="6402" width="20.6333333333333" style="5" customWidth="1"/>
    <col min="6403" max="6403" width="28.1333333333333" style="5" customWidth="1"/>
    <col min="6404" max="6404" width="7.5" style="5" customWidth="1"/>
    <col min="6405" max="6405" width="10" style="5" customWidth="1"/>
    <col min="6406" max="6407" width="15" style="5" customWidth="1"/>
    <col min="6408" max="6432" width="8.88333333333333" style="5"/>
    <col min="6433" max="6624" width="8.63333333333333" style="5" customWidth="1"/>
    <col min="6625" max="6632" width="8.88333333333333" style="5"/>
    <col min="6633" max="6633" width="6.88333333333333" style="5" customWidth="1"/>
    <col min="6634" max="6634" width="24.3833333333333" style="5" customWidth="1"/>
    <col min="6635" max="6635" width="7.38333333333333" style="5" customWidth="1"/>
    <col min="6636" max="6636" width="9.88333333333333" style="5" customWidth="1"/>
    <col min="6637" max="6637" width="14.6333333333333" style="5" customWidth="1"/>
    <col min="6638" max="6638" width="14.75" style="5" customWidth="1"/>
    <col min="6639" max="6639" width="8.88333333333333" style="5"/>
    <col min="6640" max="6649" width="9.75" style="5" customWidth="1"/>
    <col min="6650" max="6656" width="8.88333333333333" style="5"/>
    <col min="6657" max="6657" width="7.5" style="5" customWidth="1"/>
    <col min="6658" max="6658" width="20.6333333333333" style="5" customWidth="1"/>
    <col min="6659" max="6659" width="28.1333333333333" style="5" customWidth="1"/>
    <col min="6660" max="6660" width="7.5" style="5" customWidth="1"/>
    <col min="6661" max="6661" width="10" style="5" customWidth="1"/>
    <col min="6662" max="6663" width="15" style="5" customWidth="1"/>
    <col min="6664" max="6688" width="8.88333333333333" style="5"/>
    <col min="6689" max="6880" width="8.63333333333333" style="5" customWidth="1"/>
    <col min="6881" max="6888" width="8.88333333333333" style="5"/>
    <col min="6889" max="6889" width="6.88333333333333" style="5" customWidth="1"/>
    <col min="6890" max="6890" width="24.3833333333333" style="5" customWidth="1"/>
    <col min="6891" max="6891" width="7.38333333333333" style="5" customWidth="1"/>
    <col min="6892" max="6892" width="9.88333333333333" style="5" customWidth="1"/>
    <col min="6893" max="6893" width="14.6333333333333" style="5" customWidth="1"/>
    <col min="6894" max="6894" width="14.75" style="5" customWidth="1"/>
    <col min="6895" max="6895" width="8.88333333333333" style="5"/>
    <col min="6896" max="6905" width="9.75" style="5" customWidth="1"/>
    <col min="6906" max="6912" width="8.88333333333333" style="5"/>
    <col min="6913" max="6913" width="7.5" style="5" customWidth="1"/>
    <col min="6914" max="6914" width="20.6333333333333" style="5" customWidth="1"/>
    <col min="6915" max="6915" width="28.1333333333333" style="5" customWidth="1"/>
    <col min="6916" max="6916" width="7.5" style="5" customWidth="1"/>
    <col min="6917" max="6917" width="10" style="5" customWidth="1"/>
    <col min="6918" max="6919" width="15" style="5" customWidth="1"/>
    <col min="6920" max="6944" width="8.88333333333333" style="5"/>
    <col min="6945" max="7136" width="8.63333333333333" style="5" customWidth="1"/>
    <col min="7137" max="7144" width="8.88333333333333" style="5"/>
    <col min="7145" max="7145" width="6.88333333333333" style="5" customWidth="1"/>
    <col min="7146" max="7146" width="24.3833333333333" style="5" customWidth="1"/>
    <col min="7147" max="7147" width="7.38333333333333" style="5" customWidth="1"/>
    <col min="7148" max="7148" width="9.88333333333333" style="5" customWidth="1"/>
    <col min="7149" max="7149" width="14.6333333333333" style="5" customWidth="1"/>
    <col min="7150" max="7150" width="14.75" style="5" customWidth="1"/>
    <col min="7151" max="7151" width="8.88333333333333" style="5"/>
    <col min="7152" max="7161" width="9.75" style="5" customWidth="1"/>
    <col min="7162" max="7168" width="8.88333333333333" style="5"/>
    <col min="7169" max="7169" width="7.5" style="5" customWidth="1"/>
    <col min="7170" max="7170" width="20.6333333333333" style="5" customWidth="1"/>
    <col min="7171" max="7171" width="28.1333333333333" style="5" customWidth="1"/>
    <col min="7172" max="7172" width="7.5" style="5" customWidth="1"/>
    <col min="7173" max="7173" width="10" style="5" customWidth="1"/>
    <col min="7174" max="7175" width="15" style="5" customWidth="1"/>
    <col min="7176" max="7200" width="8.88333333333333" style="5"/>
    <col min="7201" max="7392" width="8.63333333333333" style="5" customWidth="1"/>
    <col min="7393" max="7400" width="8.88333333333333" style="5"/>
    <col min="7401" max="7401" width="6.88333333333333" style="5" customWidth="1"/>
    <col min="7402" max="7402" width="24.3833333333333" style="5" customWidth="1"/>
    <col min="7403" max="7403" width="7.38333333333333" style="5" customWidth="1"/>
    <col min="7404" max="7404" width="9.88333333333333" style="5" customWidth="1"/>
    <col min="7405" max="7405" width="14.6333333333333" style="5" customWidth="1"/>
    <col min="7406" max="7406" width="14.75" style="5" customWidth="1"/>
    <col min="7407" max="7407" width="8.88333333333333" style="5"/>
    <col min="7408" max="7417" width="9.75" style="5" customWidth="1"/>
    <col min="7418" max="7424" width="8.88333333333333" style="5"/>
    <col min="7425" max="7425" width="7.5" style="5" customWidth="1"/>
    <col min="7426" max="7426" width="20.6333333333333" style="5" customWidth="1"/>
    <col min="7427" max="7427" width="28.1333333333333" style="5" customWidth="1"/>
    <col min="7428" max="7428" width="7.5" style="5" customWidth="1"/>
    <col min="7429" max="7429" width="10" style="5" customWidth="1"/>
    <col min="7430" max="7431" width="15" style="5" customWidth="1"/>
    <col min="7432" max="7456" width="8.88333333333333" style="5"/>
    <col min="7457" max="7648" width="8.63333333333333" style="5" customWidth="1"/>
    <col min="7649" max="7656" width="8.88333333333333" style="5"/>
    <col min="7657" max="7657" width="6.88333333333333" style="5" customWidth="1"/>
    <col min="7658" max="7658" width="24.3833333333333" style="5" customWidth="1"/>
    <col min="7659" max="7659" width="7.38333333333333" style="5" customWidth="1"/>
    <col min="7660" max="7660" width="9.88333333333333" style="5" customWidth="1"/>
    <col min="7661" max="7661" width="14.6333333333333" style="5" customWidth="1"/>
    <col min="7662" max="7662" width="14.75" style="5" customWidth="1"/>
    <col min="7663" max="7663" width="8.88333333333333" style="5"/>
    <col min="7664" max="7673" width="9.75" style="5" customWidth="1"/>
    <col min="7674" max="7680" width="8.88333333333333" style="5"/>
    <col min="7681" max="7681" width="7.5" style="5" customWidth="1"/>
    <col min="7682" max="7682" width="20.6333333333333" style="5" customWidth="1"/>
    <col min="7683" max="7683" width="28.1333333333333" style="5" customWidth="1"/>
    <col min="7684" max="7684" width="7.5" style="5" customWidth="1"/>
    <col min="7685" max="7685" width="10" style="5" customWidth="1"/>
    <col min="7686" max="7687" width="15" style="5" customWidth="1"/>
    <col min="7688" max="7712" width="8.88333333333333" style="5"/>
    <col min="7713" max="7904" width="8.63333333333333" style="5" customWidth="1"/>
    <col min="7905" max="7912" width="8.88333333333333" style="5"/>
    <col min="7913" max="7913" width="6.88333333333333" style="5" customWidth="1"/>
    <col min="7914" max="7914" width="24.3833333333333" style="5" customWidth="1"/>
    <col min="7915" max="7915" width="7.38333333333333" style="5" customWidth="1"/>
    <col min="7916" max="7916" width="9.88333333333333" style="5" customWidth="1"/>
    <col min="7917" max="7917" width="14.6333333333333" style="5" customWidth="1"/>
    <col min="7918" max="7918" width="14.75" style="5" customWidth="1"/>
    <col min="7919" max="7919" width="8.88333333333333" style="5"/>
    <col min="7920" max="7929" width="9.75" style="5" customWidth="1"/>
    <col min="7930" max="7936" width="8.88333333333333" style="5"/>
    <col min="7937" max="7937" width="7.5" style="5" customWidth="1"/>
    <col min="7938" max="7938" width="20.6333333333333" style="5" customWidth="1"/>
    <col min="7939" max="7939" width="28.1333333333333" style="5" customWidth="1"/>
    <col min="7940" max="7940" width="7.5" style="5" customWidth="1"/>
    <col min="7941" max="7941" width="10" style="5" customWidth="1"/>
    <col min="7942" max="7943" width="15" style="5" customWidth="1"/>
    <col min="7944" max="7968" width="8.88333333333333" style="5"/>
    <col min="7969" max="8160" width="8.63333333333333" style="5" customWidth="1"/>
    <col min="8161" max="8168" width="8.88333333333333" style="5"/>
    <col min="8169" max="8169" width="6.88333333333333" style="5" customWidth="1"/>
    <col min="8170" max="8170" width="24.3833333333333" style="5" customWidth="1"/>
    <col min="8171" max="8171" width="7.38333333333333" style="5" customWidth="1"/>
    <col min="8172" max="8172" width="9.88333333333333" style="5" customWidth="1"/>
    <col min="8173" max="8173" width="14.6333333333333" style="5" customWidth="1"/>
    <col min="8174" max="8174" width="14.75" style="5" customWidth="1"/>
    <col min="8175" max="8175" width="8.88333333333333" style="5"/>
    <col min="8176" max="8185" width="9.75" style="5" customWidth="1"/>
    <col min="8186" max="8192" width="8.88333333333333" style="5"/>
    <col min="8193" max="8193" width="7.5" style="5" customWidth="1"/>
    <col min="8194" max="8194" width="20.6333333333333" style="5" customWidth="1"/>
    <col min="8195" max="8195" width="28.1333333333333" style="5" customWidth="1"/>
    <col min="8196" max="8196" width="7.5" style="5" customWidth="1"/>
    <col min="8197" max="8197" width="10" style="5" customWidth="1"/>
    <col min="8198" max="8199" width="15" style="5" customWidth="1"/>
    <col min="8200" max="8224" width="8.88333333333333" style="5"/>
    <col min="8225" max="8416" width="8.63333333333333" style="5" customWidth="1"/>
    <col min="8417" max="8424" width="8.88333333333333" style="5"/>
    <col min="8425" max="8425" width="6.88333333333333" style="5" customWidth="1"/>
    <col min="8426" max="8426" width="24.3833333333333" style="5" customWidth="1"/>
    <col min="8427" max="8427" width="7.38333333333333" style="5" customWidth="1"/>
    <col min="8428" max="8428" width="9.88333333333333" style="5" customWidth="1"/>
    <col min="8429" max="8429" width="14.6333333333333" style="5" customWidth="1"/>
    <col min="8430" max="8430" width="14.75" style="5" customWidth="1"/>
    <col min="8431" max="8431" width="8.88333333333333" style="5"/>
    <col min="8432" max="8441" width="9.75" style="5" customWidth="1"/>
    <col min="8442" max="8448" width="8.88333333333333" style="5"/>
    <col min="8449" max="8449" width="7.5" style="5" customWidth="1"/>
    <col min="8450" max="8450" width="20.6333333333333" style="5" customWidth="1"/>
    <col min="8451" max="8451" width="28.1333333333333" style="5" customWidth="1"/>
    <col min="8452" max="8452" width="7.5" style="5" customWidth="1"/>
    <col min="8453" max="8453" width="10" style="5" customWidth="1"/>
    <col min="8454" max="8455" width="15" style="5" customWidth="1"/>
    <col min="8456" max="8480" width="8.88333333333333" style="5"/>
    <col min="8481" max="8672" width="8.63333333333333" style="5" customWidth="1"/>
    <col min="8673" max="8680" width="8.88333333333333" style="5"/>
    <col min="8681" max="8681" width="6.88333333333333" style="5" customWidth="1"/>
    <col min="8682" max="8682" width="24.3833333333333" style="5" customWidth="1"/>
    <col min="8683" max="8683" width="7.38333333333333" style="5" customWidth="1"/>
    <col min="8684" max="8684" width="9.88333333333333" style="5" customWidth="1"/>
    <col min="8685" max="8685" width="14.6333333333333" style="5" customWidth="1"/>
    <col min="8686" max="8686" width="14.75" style="5" customWidth="1"/>
    <col min="8687" max="8687" width="8.88333333333333" style="5"/>
    <col min="8688" max="8697" width="9.75" style="5" customWidth="1"/>
    <col min="8698" max="8704" width="8.88333333333333" style="5"/>
    <col min="8705" max="8705" width="7.5" style="5" customWidth="1"/>
    <col min="8706" max="8706" width="20.6333333333333" style="5" customWidth="1"/>
    <col min="8707" max="8707" width="28.1333333333333" style="5" customWidth="1"/>
    <col min="8708" max="8708" width="7.5" style="5" customWidth="1"/>
    <col min="8709" max="8709" width="10" style="5" customWidth="1"/>
    <col min="8710" max="8711" width="15" style="5" customWidth="1"/>
    <col min="8712" max="8736" width="8.88333333333333" style="5"/>
    <col min="8737" max="8928" width="8.63333333333333" style="5" customWidth="1"/>
    <col min="8929" max="8936" width="8.88333333333333" style="5"/>
    <col min="8937" max="8937" width="6.88333333333333" style="5" customWidth="1"/>
    <col min="8938" max="8938" width="24.3833333333333" style="5" customWidth="1"/>
    <col min="8939" max="8939" width="7.38333333333333" style="5" customWidth="1"/>
    <col min="8940" max="8940" width="9.88333333333333" style="5" customWidth="1"/>
    <col min="8941" max="8941" width="14.6333333333333" style="5" customWidth="1"/>
    <col min="8942" max="8942" width="14.75" style="5" customWidth="1"/>
    <col min="8943" max="8943" width="8.88333333333333" style="5"/>
    <col min="8944" max="8953" width="9.75" style="5" customWidth="1"/>
    <col min="8954" max="8960" width="8.88333333333333" style="5"/>
    <col min="8961" max="8961" width="7.5" style="5" customWidth="1"/>
    <col min="8962" max="8962" width="20.6333333333333" style="5" customWidth="1"/>
    <col min="8963" max="8963" width="28.1333333333333" style="5" customWidth="1"/>
    <col min="8964" max="8964" width="7.5" style="5" customWidth="1"/>
    <col min="8965" max="8965" width="10" style="5" customWidth="1"/>
    <col min="8966" max="8967" width="15" style="5" customWidth="1"/>
    <col min="8968" max="8992" width="8.88333333333333" style="5"/>
    <col min="8993" max="9184" width="8.63333333333333" style="5" customWidth="1"/>
    <col min="9185" max="9192" width="8.88333333333333" style="5"/>
    <col min="9193" max="9193" width="6.88333333333333" style="5" customWidth="1"/>
    <col min="9194" max="9194" width="24.3833333333333" style="5" customWidth="1"/>
    <col min="9195" max="9195" width="7.38333333333333" style="5" customWidth="1"/>
    <col min="9196" max="9196" width="9.88333333333333" style="5" customWidth="1"/>
    <col min="9197" max="9197" width="14.6333333333333" style="5" customWidth="1"/>
    <col min="9198" max="9198" width="14.75" style="5" customWidth="1"/>
    <col min="9199" max="9199" width="8.88333333333333" style="5"/>
    <col min="9200" max="9209" width="9.75" style="5" customWidth="1"/>
    <col min="9210" max="9216" width="8.88333333333333" style="5"/>
    <col min="9217" max="9217" width="7.5" style="5" customWidth="1"/>
    <col min="9218" max="9218" width="20.6333333333333" style="5" customWidth="1"/>
    <col min="9219" max="9219" width="28.1333333333333" style="5" customWidth="1"/>
    <col min="9220" max="9220" width="7.5" style="5" customWidth="1"/>
    <col min="9221" max="9221" width="10" style="5" customWidth="1"/>
    <col min="9222" max="9223" width="15" style="5" customWidth="1"/>
    <col min="9224" max="9248" width="8.88333333333333" style="5"/>
    <col min="9249" max="9440" width="8.63333333333333" style="5" customWidth="1"/>
    <col min="9441" max="9448" width="8.88333333333333" style="5"/>
    <col min="9449" max="9449" width="6.88333333333333" style="5" customWidth="1"/>
    <col min="9450" max="9450" width="24.3833333333333" style="5" customWidth="1"/>
    <col min="9451" max="9451" width="7.38333333333333" style="5" customWidth="1"/>
    <col min="9452" max="9452" width="9.88333333333333" style="5" customWidth="1"/>
    <col min="9453" max="9453" width="14.6333333333333" style="5" customWidth="1"/>
    <col min="9454" max="9454" width="14.75" style="5" customWidth="1"/>
    <col min="9455" max="9455" width="8.88333333333333" style="5"/>
    <col min="9456" max="9465" width="9.75" style="5" customWidth="1"/>
    <col min="9466" max="9472" width="8.88333333333333" style="5"/>
    <col min="9473" max="9473" width="7.5" style="5" customWidth="1"/>
    <col min="9474" max="9474" width="20.6333333333333" style="5" customWidth="1"/>
    <col min="9475" max="9475" width="28.1333333333333" style="5" customWidth="1"/>
    <col min="9476" max="9476" width="7.5" style="5" customWidth="1"/>
    <col min="9477" max="9477" width="10" style="5" customWidth="1"/>
    <col min="9478" max="9479" width="15" style="5" customWidth="1"/>
    <col min="9480" max="9504" width="8.88333333333333" style="5"/>
    <col min="9505" max="9696" width="8.63333333333333" style="5" customWidth="1"/>
    <col min="9697" max="9704" width="8.88333333333333" style="5"/>
    <col min="9705" max="9705" width="6.88333333333333" style="5" customWidth="1"/>
    <col min="9706" max="9706" width="24.3833333333333" style="5" customWidth="1"/>
    <col min="9707" max="9707" width="7.38333333333333" style="5" customWidth="1"/>
    <col min="9708" max="9708" width="9.88333333333333" style="5" customWidth="1"/>
    <col min="9709" max="9709" width="14.6333333333333" style="5" customWidth="1"/>
    <col min="9710" max="9710" width="14.75" style="5" customWidth="1"/>
    <col min="9711" max="9711" width="8.88333333333333" style="5"/>
    <col min="9712" max="9721" width="9.75" style="5" customWidth="1"/>
    <col min="9722" max="9728" width="8.88333333333333" style="5"/>
    <col min="9729" max="9729" width="7.5" style="5" customWidth="1"/>
    <col min="9730" max="9730" width="20.6333333333333" style="5" customWidth="1"/>
    <col min="9731" max="9731" width="28.1333333333333" style="5" customWidth="1"/>
    <col min="9732" max="9732" width="7.5" style="5" customWidth="1"/>
    <col min="9733" max="9733" width="10" style="5" customWidth="1"/>
    <col min="9734" max="9735" width="15" style="5" customWidth="1"/>
    <col min="9736" max="9760" width="8.88333333333333" style="5"/>
    <col min="9761" max="9952" width="8.63333333333333" style="5" customWidth="1"/>
    <col min="9953" max="9960" width="8.88333333333333" style="5"/>
    <col min="9961" max="9961" width="6.88333333333333" style="5" customWidth="1"/>
    <col min="9962" max="9962" width="24.3833333333333" style="5" customWidth="1"/>
    <col min="9963" max="9963" width="7.38333333333333" style="5" customWidth="1"/>
    <col min="9964" max="9964" width="9.88333333333333" style="5" customWidth="1"/>
    <col min="9965" max="9965" width="14.6333333333333" style="5" customWidth="1"/>
    <col min="9966" max="9966" width="14.75" style="5" customWidth="1"/>
    <col min="9967" max="9967" width="8.88333333333333" style="5"/>
    <col min="9968" max="9977" width="9.75" style="5" customWidth="1"/>
    <col min="9978" max="9984" width="8.88333333333333" style="5"/>
    <col min="9985" max="9985" width="7.5" style="5" customWidth="1"/>
    <col min="9986" max="9986" width="20.6333333333333" style="5" customWidth="1"/>
    <col min="9987" max="9987" width="28.1333333333333" style="5" customWidth="1"/>
    <col min="9988" max="9988" width="7.5" style="5" customWidth="1"/>
    <col min="9989" max="9989" width="10" style="5" customWidth="1"/>
    <col min="9990" max="9991" width="15" style="5" customWidth="1"/>
    <col min="9992" max="10016" width="8.88333333333333" style="5"/>
    <col min="10017" max="10208" width="8.63333333333333" style="5" customWidth="1"/>
    <col min="10209" max="10216" width="8.88333333333333" style="5"/>
    <col min="10217" max="10217" width="6.88333333333333" style="5" customWidth="1"/>
    <col min="10218" max="10218" width="24.3833333333333" style="5" customWidth="1"/>
    <col min="10219" max="10219" width="7.38333333333333" style="5" customWidth="1"/>
    <col min="10220" max="10220" width="9.88333333333333" style="5" customWidth="1"/>
    <col min="10221" max="10221" width="14.6333333333333" style="5" customWidth="1"/>
    <col min="10222" max="10222" width="14.75" style="5" customWidth="1"/>
    <col min="10223" max="10223" width="8.88333333333333" style="5"/>
    <col min="10224" max="10233" width="9.75" style="5" customWidth="1"/>
    <col min="10234" max="10240" width="8.88333333333333" style="5"/>
    <col min="10241" max="10241" width="7.5" style="5" customWidth="1"/>
    <col min="10242" max="10242" width="20.6333333333333" style="5" customWidth="1"/>
    <col min="10243" max="10243" width="28.1333333333333" style="5" customWidth="1"/>
    <col min="10244" max="10244" width="7.5" style="5" customWidth="1"/>
    <col min="10245" max="10245" width="10" style="5" customWidth="1"/>
    <col min="10246" max="10247" width="15" style="5" customWidth="1"/>
    <col min="10248" max="10272" width="8.88333333333333" style="5"/>
    <col min="10273" max="10464" width="8.63333333333333" style="5" customWidth="1"/>
    <col min="10465" max="10472" width="8.88333333333333" style="5"/>
    <col min="10473" max="10473" width="6.88333333333333" style="5" customWidth="1"/>
    <col min="10474" max="10474" width="24.3833333333333" style="5" customWidth="1"/>
    <col min="10475" max="10475" width="7.38333333333333" style="5" customWidth="1"/>
    <col min="10476" max="10476" width="9.88333333333333" style="5" customWidth="1"/>
    <col min="10477" max="10477" width="14.6333333333333" style="5" customWidth="1"/>
    <col min="10478" max="10478" width="14.75" style="5" customWidth="1"/>
    <col min="10479" max="10479" width="8.88333333333333" style="5"/>
    <col min="10480" max="10489" width="9.75" style="5" customWidth="1"/>
    <col min="10490" max="10496" width="8.88333333333333" style="5"/>
    <col min="10497" max="10497" width="7.5" style="5" customWidth="1"/>
    <col min="10498" max="10498" width="20.6333333333333" style="5" customWidth="1"/>
    <col min="10499" max="10499" width="28.1333333333333" style="5" customWidth="1"/>
    <col min="10500" max="10500" width="7.5" style="5" customWidth="1"/>
    <col min="10501" max="10501" width="10" style="5" customWidth="1"/>
    <col min="10502" max="10503" width="15" style="5" customWidth="1"/>
    <col min="10504" max="10528" width="8.88333333333333" style="5"/>
    <col min="10529" max="10720" width="8.63333333333333" style="5" customWidth="1"/>
    <col min="10721" max="10728" width="8.88333333333333" style="5"/>
    <col min="10729" max="10729" width="6.88333333333333" style="5" customWidth="1"/>
    <col min="10730" max="10730" width="24.3833333333333" style="5" customWidth="1"/>
    <col min="10731" max="10731" width="7.38333333333333" style="5" customWidth="1"/>
    <col min="10732" max="10732" width="9.88333333333333" style="5" customWidth="1"/>
    <col min="10733" max="10733" width="14.6333333333333" style="5" customWidth="1"/>
    <col min="10734" max="10734" width="14.75" style="5" customWidth="1"/>
    <col min="10735" max="10735" width="8.88333333333333" style="5"/>
    <col min="10736" max="10745" width="9.75" style="5" customWidth="1"/>
    <col min="10746" max="10752" width="8.88333333333333" style="5"/>
    <col min="10753" max="10753" width="7.5" style="5" customWidth="1"/>
    <col min="10754" max="10754" width="20.6333333333333" style="5" customWidth="1"/>
    <col min="10755" max="10755" width="28.1333333333333" style="5" customWidth="1"/>
    <col min="10756" max="10756" width="7.5" style="5" customWidth="1"/>
    <col min="10757" max="10757" width="10" style="5" customWidth="1"/>
    <col min="10758" max="10759" width="15" style="5" customWidth="1"/>
    <col min="10760" max="10784" width="8.88333333333333" style="5"/>
    <col min="10785" max="10976" width="8.63333333333333" style="5" customWidth="1"/>
    <col min="10977" max="10984" width="8.88333333333333" style="5"/>
    <col min="10985" max="10985" width="6.88333333333333" style="5" customWidth="1"/>
    <col min="10986" max="10986" width="24.3833333333333" style="5" customWidth="1"/>
    <col min="10987" max="10987" width="7.38333333333333" style="5" customWidth="1"/>
    <col min="10988" max="10988" width="9.88333333333333" style="5" customWidth="1"/>
    <col min="10989" max="10989" width="14.6333333333333" style="5" customWidth="1"/>
    <col min="10990" max="10990" width="14.75" style="5" customWidth="1"/>
    <col min="10991" max="10991" width="8.88333333333333" style="5"/>
    <col min="10992" max="11001" width="9.75" style="5" customWidth="1"/>
    <col min="11002" max="11008" width="8.88333333333333" style="5"/>
    <col min="11009" max="11009" width="7.5" style="5" customWidth="1"/>
    <col min="11010" max="11010" width="20.6333333333333" style="5" customWidth="1"/>
    <col min="11011" max="11011" width="28.1333333333333" style="5" customWidth="1"/>
    <col min="11012" max="11012" width="7.5" style="5" customWidth="1"/>
    <col min="11013" max="11013" width="10" style="5" customWidth="1"/>
    <col min="11014" max="11015" width="15" style="5" customWidth="1"/>
    <col min="11016" max="11040" width="8.88333333333333" style="5"/>
    <col min="11041" max="11232" width="8.63333333333333" style="5" customWidth="1"/>
    <col min="11233" max="11240" width="8.88333333333333" style="5"/>
    <col min="11241" max="11241" width="6.88333333333333" style="5" customWidth="1"/>
    <col min="11242" max="11242" width="24.3833333333333" style="5" customWidth="1"/>
    <col min="11243" max="11243" width="7.38333333333333" style="5" customWidth="1"/>
    <col min="11244" max="11244" width="9.88333333333333" style="5" customWidth="1"/>
    <col min="11245" max="11245" width="14.6333333333333" style="5" customWidth="1"/>
    <col min="11246" max="11246" width="14.75" style="5" customWidth="1"/>
    <col min="11247" max="11247" width="8.88333333333333" style="5"/>
    <col min="11248" max="11257" width="9.75" style="5" customWidth="1"/>
    <col min="11258" max="11264" width="8.88333333333333" style="5"/>
    <col min="11265" max="11265" width="7.5" style="5" customWidth="1"/>
    <col min="11266" max="11266" width="20.6333333333333" style="5" customWidth="1"/>
    <col min="11267" max="11267" width="28.1333333333333" style="5" customWidth="1"/>
    <col min="11268" max="11268" width="7.5" style="5" customWidth="1"/>
    <col min="11269" max="11269" width="10" style="5" customWidth="1"/>
    <col min="11270" max="11271" width="15" style="5" customWidth="1"/>
    <col min="11272" max="11296" width="8.88333333333333" style="5"/>
    <col min="11297" max="11488" width="8.63333333333333" style="5" customWidth="1"/>
    <col min="11489" max="11496" width="8.88333333333333" style="5"/>
    <col min="11497" max="11497" width="6.88333333333333" style="5" customWidth="1"/>
    <col min="11498" max="11498" width="24.3833333333333" style="5" customWidth="1"/>
    <col min="11499" max="11499" width="7.38333333333333" style="5" customWidth="1"/>
    <col min="11500" max="11500" width="9.88333333333333" style="5" customWidth="1"/>
    <col min="11501" max="11501" width="14.6333333333333" style="5" customWidth="1"/>
    <col min="11502" max="11502" width="14.75" style="5" customWidth="1"/>
    <col min="11503" max="11503" width="8.88333333333333" style="5"/>
    <col min="11504" max="11513" width="9.75" style="5" customWidth="1"/>
    <col min="11514" max="11520" width="8.88333333333333" style="5"/>
    <col min="11521" max="11521" width="7.5" style="5" customWidth="1"/>
    <col min="11522" max="11522" width="20.6333333333333" style="5" customWidth="1"/>
    <col min="11523" max="11523" width="28.1333333333333" style="5" customWidth="1"/>
    <col min="11524" max="11524" width="7.5" style="5" customWidth="1"/>
    <col min="11525" max="11525" width="10" style="5" customWidth="1"/>
    <col min="11526" max="11527" width="15" style="5" customWidth="1"/>
    <col min="11528" max="11552" width="8.88333333333333" style="5"/>
    <col min="11553" max="11744" width="8.63333333333333" style="5" customWidth="1"/>
    <col min="11745" max="11752" width="8.88333333333333" style="5"/>
    <col min="11753" max="11753" width="6.88333333333333" style="5" customWidth="1"/>
    <col min="11754" max="11754" width="24.3833333333333" style="5" customWidth="1"/>
    <col min="11755" max="11755" width="7.38333333333333" style="5" customWidth="1"/>
    <col min="11756" max="11756" width="9.88333333333333" style="5" customWidth="1"/>
    <col min="11757" max="11757" width="14.6333333333333" style="5" customWidth="1"/>
    <col min="11758" max="11758" width="14.75" style="5" customWidth="1"/>
    <col min="11759" max="11759" width="8.88333333333333" style="5"/>
    <col min="11760" max="11769" width="9.75" style="5" customWidth="1"/>
    <col min="11770" max="11776" width="8.88333333333333" style="5"/>
    <col min="11777" max="11777" width="7.5" style="5" customWidth="1"/>
    <col min="11778" max="11778" width="20.6333333333333" style="5" customWidth="1"/>
    <col min="11779" max="11779" width="28.1333333333333" style="5" customWidth="1"/>
    <col min="11780" max="11780" width="7.5" style="5" customWidth="1"/>
    <col min="11781" max="11781" width="10" style="5" customWidth="1"/>
    <col min="11782" max="11783" width="15" style="5" customWidth="1"/>
    <col min="11784" max="11808" width="8.88333333333333" style="5"/>
    <col min="11809" max="12000" width="8.63333333333333" style="5" customWidth="1"/>
    <col min="12001" max="12008" width="8.88333333333333" style="5"/>
    <col min="12009" max="12009" width="6.88333333333333" style="5" customWidth="1"/>
    <col min="12010" max="12010" width="24.3833333333333" style="5" customWidth="1"/>
    <col min="12011" max="12011" width="7.38333333333333" style="5" customWidth="1"/>
    <col min="12012" max="12012" width="9.88333333333333" style="5" customWidth="1"/>
    <col min="12013" max="12013" width="14.6333333333333" style="5" customWidth="1"/>
    <col min="12014" max="12014" width="14.75" style="5" customWidth="1"/>
    <col min="12015" max="12015" width="8.88333333333333" style="5"/>
    <col min="12016" max="12025" width="9.75" style="5" customWidth="1"/>
    <col min="12026" max="12032" width="8.88333333333333" style="5"/>
    <col min="12033" max="12033" width="7.5" style="5" customWidth="1"/>
    <col min="12034" max="12034" width="20.6333333333333" style="5" customWidth="1"/>
    <col min="12035" max="12035" width="28.1333333333333" style="5" customWidth="1"/>
    <col min="12036" max="12036" width="7.5" style="5" customWidth="1"/>
    <col min="12037" max="12037" width="10" style="5" customWidth="1"/>
    <col min="12038" max="12039" width="15" style="5" customWidth="1"/>
    <col min="12040" max="12064" width="8.88333333333333" style="5"/>
    <col min="12065" max="12256" width="8.63333333333333" style="5" customWidth="1"/>
    <col min="12257" max="12264" width="8.88333333333333" style="5"/>
    <col min="12265" max="12265" width="6.88333333333333" style="5" customWidth="1"/>
    <col min="12266" max="12266" width="24.3833333333333" style="5" customWidth="1"/>
    <col min="12267" max="12267" width="7.38333333333333" style="5" customWidth="1"/>
    <col min="12268" max="12268" width="9.88333333333333" style="5" customWidth="1"/>
    <col min="12269" max="12269" width="14.6333333333333" style="5" customWidth="1"/>
    <col min="12270" max="12270" width="14.75" style="5" customWidth="1"/>
    <col min="12271" max="12271" width="8.88333333333333" style="5"/>
    <col min="12272" max="12281" width="9.75" style="5" customWidth="1"/>
    <col min="12282" max="12288" width="8.88333333333333" style="5"/>
    <col min="12289" max="12289" width="7.5" style="5" customWidth="1"/>
    <col min="12290" max="12290" width="20.6333333333333" style="5" customWidth="1"/>
    <col min="12291" max="12291" width="28.1333333333333" style="5" customWidth="1"/>
    <col min="12292" max="12292" width="7.5" style="5" customWidth="1"/>
    <col min="12293" max="12293" width="10" style="5" customWidth="1"/>
    <col min="12294" max="12295" width="15" style="5" customWidth="1"/>
    <col min="12296" max="12320" width="8.88333333333333" style="5"/>
    <col min="12321" max="12512" width="8.63333333333333" style="5" customWidth="1"/>
    <col min="12513" max="12520" width="8.88333333333333" style="5"/>
    <col min="12521" max="12521" width="6.88333333333333" style="5" customWidth="1"/>
    <col min="12522" max="12522" width="24.3833333333333" style="5" customWidth="1"/>
    <col min="12523" max="12523" width="7.38333333333333" style="5" customWidth="1"/>
    <col min="12524" max="12524" width="9.88333333333333" style="5" customWidth="1"/>
    <col min="12525" max="12525" width="14.6333333333333" style="5" customWidth="1"/>
    <col min="12526" max="12526" width="14.75" style="5" customWidth="1"/>
    <col min="12527" max="12527" width="8.88333333333333" style="5"/>
    <col min="12528" max="12537" width="9.75" style="5" customWidth="1"/>
    <col min="12538" max="12544" width="8.88333333333333" style="5"/>
    <col min="12545" max="12545" width="7.5" style="5" customWidth="1"/>
    <col min="12546" max="12546" width="20.6333333333333" style="5" customWidth="1"/>
    <col min="12547" max="12547" width="28.1333333333333" style="5" customWidth="1"/>
    <col min="12548" max="12548" width="7.5" style="5" customWidth="1"/>
    <col min="12549" max="12549" width="10" style="5" customWidth="1"/>
    <col min="12550" max="12551" width="15" style="5" customWidth="1"/>
    <col min="12552" max="12576" width="8.88333333333333" style="5"/>
    <col min="12577" max="12768" width="8.63333333333333" style="5" customWidth="1"/>
    <col min="12769" max="12776" width="8.88333333333333" style="5"/>
    <col min="12777" max="12777" width="6.88333333333333" style="5" customWidth="1"/>
    <col min="12778" max="12778" width="24.3833333333333" style="5" customWidth="1"/>
    <col min="12779" max="12779" width="7.38333333333333" style="5" customWidth="1"/>
    <col min="12780" max="12780" width="9.88333333333333" style="5" customWidth="1"/>
    <col min="12781" max="12781" width="14.6333333333333" style="5" customWidth="1"/>
    <col min="12782" max="12782" width="14.75" style="5" customWidth="1"/>
    <col min="12783" max="12783" width="8.88333333333333" style="5"/>
    <col min="12784" max="12793" width="9.75" style="5" customWidth="1"/>
    <col min="12794" max="12800" width="8.88333333333333" style="5"/>
    <col min="12801" max="12801" width="7.5" style="5" customWidth="1"/>
    <col min="12802" max="12802" width="20.6333333333333" style="5" customWidth="1"/>
    <col min="12803" max="12803" width="28.1333333333333" style="5" customWidth="1"/>
    <col min="12804" max="12804" width="7.5" style="5" customWidth="1"/>
    <col min="12805" max="12805" width="10" style="5" customWidth="1"/>
    <col min="12806" max="12807" width="15" style="5" customWidth="1"/>
    <col min="12808" max="12832" width="8.88333333333333" style="5"/>
    <col min="12833" max="13024" width="8.63333333333333" style="5" customWidth="1"/>
    <col min="13025" max="13032" width="8.88333333333333" style="5"/>
    <col min="13033" max="13033" width="6.88333333333333" style="5" customWidth="1"/>
    <col min="13034" max="13034" width="24.3833333333333" style="5" customWidth="1"/>
    <col min="13035" max="13035" width="7.38333333333333" style="5" customWidth="1"/>
    <col min="13036" max="13036" width="9.88333333333333" style="5" customWidth="1"/>
    <col min="13037" max="13037" width="14.6333333333333" style="5" customWidth="1"/>
    <col min="13038" max="13038" width="14.75" style="5" customWidth="1"/>
    <col min="13039" max="13039" width="8.88333333333333" style="5"/>
    <col min="13040" max="13049" width="9.75" style="5" customWidth="1"/>
    <col min="13050" max="13056" width="8.88333333333333" style="5"/>
    <col min="13057" max="13057" width="7.5" style="5" customWidth="1"/>
    <col min="13058" max="13058" width="20.6333333333333" style="5" customWidth="1"/>
    <col min="13059" max="13059" width="28.1333333333333" style="5" customWidth="1"/>
    <col min="13060" max="13060" width="7.5" style="5" customWidth="1"/>
    <col min="13061" max="13061" width="10" style="5" customWidth="1"/>
    <col min="13062" max="13063" width="15" style="5" customWidth="1"/>
    <col min="13064" max="13088" width="8.88333333333333" style="5"/>
    <col min="13089" max="13280" width="8.63333333333333" style="5" customWidth="1"/>
    <col min="13281" max="13288" width="8.88333333333333" style="5"/>
    <col min="13289" max="13289" width="6.88333333333333" style="5" customWidth="1"/>
    <col min="13290" max="13290" width="24.3833333333333" style="5" customWidth="1"/>
    <col min="13291" max="13291" width="7.38333333333333" style="5" customWidth="1"/>
    <col min="13292" max="13292" width="9.88333333333333" style="5" customWidth="1"/>
    <col min="13293" max="13293" width="14.6333333333333" style="5" customWidth="1"/>
    <col min="13294" max="13294" width="14.75" style="5" customWidth="1"/>
    <col min="13295" max="13295" width="8.88333333333333" style="5"/>
    <col min="13296" max="13305" width="9.75" style="5" customWidth="1"/>
    <col min="13306" max="13312" width="8.88333333333333" style="5"/>
    <col min="13313" max="13313" width="7.5" style="5" customWidth="1"/>
    <col min="13314" max="13314" width="20.6333333333333" style="5" customWidth="1"/>
    <col min="13315" max="13315" width="28.1333333333333" style="5" customWidth="1"/>
    <col min="13316" max="13316" width="7.5" style="5" customWidth="1"/>
    <col min="13317" max="13317" width="10" style="5" customWidth="1"/>
    <col min="13318" max="13319" width="15" style="5" customWidth="1"/>
    <col min="13320" max="13344" width="8.88333333333333" style="5"/>
    <col min="13345" max="13536" width="8.63333333333333" style="5" customWidth="1"/>
    <col min="13537" max="13544" width="8.88333333333333" style="5"/>
    <col min="13545" max="13545" width="6.88333333333333" style="5" customWidth="1"/>
    <col min="13546" max="13546" width="24.3833333333333" style="5" customWidth="1"/>
    <col min="13547" max="13547" width="7.38333333333333" style="5" customWidth="1"/>
    <col min="13548" max="13548" width="9.88333333333333" style="5" customWidth="1"/>
    <col min="13549" max="13549" width="14.6333333333333" style="5" customWidth="1"/>
    <col min="13550" max="13550" width="14.75" style="5" customWidth="1"/>
    <col min="13551" max="13551" width="8.88333333333333" style="5"/>
    <col min="13552" max="13561" width="9.75" style="5" customWidth="1"/>
    <col min="13562" max="13568" width="8.88333333333333" style="5"/>
    <col min="13569" max="13569" width="7.5" style="5" customWidth="1"/>
    <col min="13570" max="13570" width="20.6333333333333" style="5" customWidth="1"/>
    <col min="13571" max="13571" width="28.1333333333333" style="5" customWidth="1"/>
    <col min="13572" max="13572" width="7.5" style="5" customWidth="1"/>
    <col min="13573" max="13573" width="10" style="5" customWidth="1"/>
    <col min="13574" max="13575" width="15" style="5" customWidth="1"/>
    <col min="13576" max="13600" width="8.88333333333333" style="5"/>
    <col min="13601" max="13792" width="8.63333333333333" style="5" customWidth="1"/>
    <col min="13793" max="13800" width="8.88333333333333" style="5"/>
    <col min="13801" max="13801" width="6.88333333333333" style="5" customWidth="1"/>
    <col min="13802" max="13802" width="24.3833333333333" style="5" customWidth="1"/>
    <col min="13803" max="13803" width="7.38333333333333" style="5" customWidth="1"/>
    <col min="13804" max="13804" width="9.88333333333333" style="5" customWidth="1"/>
    <col min="13805" max="13805" width="14.6333333333333" style="5" customWidth="1"/>
    <col min="13806" max="13806" width="14.75" style="5" customWidth="1"/>
    <col min="13807" max="13807" width="8.88333333333333" style="5"/>
    <col min="13808" max="13817" width="9.75" style="5" customWidth="1"/>
    <col min="13818" max="13824" width="8.88333333333333" style="5"/>
    <col min="13825" max="13825" width="7.5" style="5" customWidth="1"/>
    <col min="13826" max="13826" width="20.6333333333333" style="5" customWidth="1"/>
    <col min="13827" max="13827" width="28.1333333333333" style="5" customWidth="1"/>
    <col min="13828" max="13828" width="7.5" style="5" customWidth="1"/>
    <col min="13829" max="13829" width="10" style="5" customWidth="1"/>
    <col min="13830" max="13831" width="15" style="5" customWidth="1"/>
    <col min="13832" max="13856" width="8.88333333333333" style="5"/>
    <col min="13857" max="14048" width="8.63333333333333" style="5" customWidth="1"/>
    <col min="14049" max="14056" width="8.88333333333333" style="5"/>
    <col min="14057" max="14057" width="6.88333333333333" style="5" customWidth="1"/>
    <col min="14058" max="14058" width="24.3833333333333" style="5" customWidth="1"/>
    <col min="14059" max="14059" width="7.38333333333333" style="5" customWidth="1"/>
    <col min="14060" max="14060" width="9.88333333333333" style="5" customWidth="1"/>
    <col min="14061" max="14061" width="14.6333333333333" style="5" customWidth="1"/>
    <col min="14062" max="14062" width="14.75" style="5" customWidth="1"/>
    <col min="14063" max="14063" width="8.88333333333333" style="5"/>
    <col min="14064" max="14073" width="9.75" style="5" customWidth="1"/>
    <col min="14074" max="14080" width="8.88333333333333" style="5"/>
    <col min="14081" max="14081" width="7.5" style="5" customWidth="1"/>
    <col min="14082" max="14082" width="20.6333333333333" style="5" customWidth="1"/>
    <col min="14083" max="14083" width="28.1333333333333" style="5" customWidth="1"/>
    <col min="14084" max="14084" width="7.5" style="5" customWidth="1"/>
    <col min="14085" max="14085" width="10" style="5" customWidth="1"/>
    <col min="14086" max="14087" width="15" style="5" customWidth="1"/>
    <col min="14088" max="14112" width="8.88333333333333" style="5"/>
    <col min="14113" max="14304" width="8.63333333333333" style="5" customWidth="1"/>
    <col min="14305" max="14312" width="8.88333333333333" style="5"/>
    <col min="14313" max="14313" width="6.88333333333333" style="5" customWidth="1"/>
    <col min="14314" max="14314" width="24.3833333333333" style="5" customWidth="1"/>
    <col min="14315" max="14315" width="7.38333333333333" style="5" customWidth="1"/>
    <col min="14316" max="14316" width="9.88333333333333" style="5" customWidth="1"/>
    <col min="14317" max="14317" width="14.6333333333333" style="5" customWidth="1"/>
    <col min="14318" max="14318" width="14.75" style="5" customWidth="1"/>
    <col min="14319" max="14319" width="8.88333333333333" style="5"/>
    <col min="14320" max="14329" width="9.75" style="5" customWidth="1"/>
    <col min="14330" max="14336" width="8.88333333333333" style="5"/>
    <col min="14337" max="14337" width="7.5" style="5" customWidth="1"/>
    <col min="14338" max="14338" width="20.6333333333333" style="5" customWidth="1"/>
    <col min="14339" max="14339" width="28.1333333333333" style="5" customWidth="1"/>
    <col min="14340" max="14340" width="7.5" style="5" customWidth="1"/>
    <col min="14341" max="14341" width="10" style="5" customWidth="1"/>
    <col min="14342" max="14343" width="15" style="5" customWidth="1"/>
    <col min="14344" max="14368" width="8.88333333333333" style="5"/>
    <col min="14369" max="14560" width="8.63333333333333" style="5" customWidth="1"/>
    <col min="14561" max="14568" width="8.88333333333333" style="5"/>
    <col min="14569" max="14569" width="6.88333333333333" style="5" customWidth="1"/>
    <col min="14570" max="14570" width="24.3833333333333" style="5" customWidth="1"/>
    <col min="14571" max="14571" width="7.38333333333333" style="5" customWidth="1"/>
    <col min="14572" max="14572" width="9.88333333333333" style="5" customWidth="1"/>
    <col min="14573" max="14573" width="14.6333333333333" style="5" customWidth="1"/>
    <col min="14574" max="14574" width="14.75" style="5" customWidth="1"/>
    <col min="14575" max="14575" width="8.88333333333333" style="5"/>
    <col min="14576" max="14585" width="9.75" style="5" customWidth="1"/>
    <col min="14586" max="14592" width="8.88333333333333" style="5"/>
    <col min="14593" max="14593" width="7.5" style="5" customWidth="1"/>
    <col min="14594" max="14594" width="20.6333333333333" style="5" customWidth="1"/>
    <col min="14595" max="14595" width="28.1333333333333" style="5" customWidth="1"/>
    <col min="14596" max="14596" width="7.5" style="5" customWidth="1"/>
    <col min="14597" max="14597" width="10" style="5" customWidth="1"/>
    <col min="14598" max="14599" width="15" style="5" customWidth="1"/>
    <col min="14600" max="14624" width="8.88333333333333" style="5"/>
    <col min="14625" max="14816" width="8.63333333333333" style="5" customWidth="1"/>
    <col min="14817" max="14824" width="8.88333333333333" style="5"/>
    <col min="14825" max="14825" width="6.88333333333333" style="5" customWidth="1"/>
    <col min="14826" max="14826" width="24.3833333333333" style="5" customWidth="1"/>
    <col min="14827" max="14827" width="7.38333333333333" style="5" customWidth="1"/>
    <col min="14828" max="14828" width="9.88333333333333" style="5" customWidth="1"/>
    <col min="14829" max="14829" width="14.6333333333333" style="5" customWidth="1"/>
    <col min="14830" max="14830" width="14.75" style="5" customWidth="1"/>
    <col min="14831" max="14831" width="8.88333333333333" style="5"/>
    <col min="14832" max="14841" width="9.75" style="5" customWidth="1"/>
    <col min="14842" max="14848" width="8.88333333333333" style="5"/>
    <col min="14849" max="14849" width="7.5" style="5" customWidth="1"/>
    <col min="14850" max="14850" width="20.6333333333333" style="5" customWidth="1"/>
    <col min="14851" max="14851" width="28.1333333333333" style="5" customWidth="1"/>
    <col min="14852" max="14852" width="7.5" style="5" customWidth="1"/>
    <col min="14853" max="14853" width="10" style="5" customWidth="1"/>
    <col min="14854" max="14855" width="15" style="5" customWidth="1"/>
    <col min="14856" max="14880" width="8.88333333333333" style="5"/>
    <col min="14881" max="15072" width="8.63333333333333" style="5" customWidth="1"/>
    <col min="15073" max="15080" width="8.88333333333333" style="5"/>
    <col min="15081" max="15081" width="6.88333333333333" style="5" customWidth="1"/>
    <col min="15082" max="15082" width="24.3833333333333" style="5" customWidth="1"/>
    <col min="15083" max="15083" width="7.38333333333333" style="5" customWidth="1"/>
    <col min="15084" max="15084" width="9.88333333333333" style="5" customWidth="1"/>
    <col min="15085" max="15085" width="14.6333333333333" style="5" customWidth="1"/>
    <col min="15086" max="15086" width="14.75" style="5" customWidth="1"/>
    <col min="15087" max="15087" width="8.88333333333333" style="5"/>
    <col min="15088" max="15097" width="9.75" style="5" customWidth="1"/>
    <col min="15098" max="15104" width="8.88333333333333" style="5"/>
    <col min="15105" max="15105" width="7.5" style="5" customWidth="1"/>
    <col min="15106" max="15106" width="20.6333333333333" style="5" customWidth="1"/>
    <col min="15107" max="15107" width="28.1333333333333" style="5" customWidth="1"/>
    <col min="15108" max="15108" width="7.5" style="5" customWidth="1"/>
    <col min="15109" max="15109" width="10" style="5" customWidth="1"/>
    <col min="15110" max="15111" width="15" style="5" customWidth="1"/>
    <col min="15112" max="15136" width="8.88333333333333" style="5"/>
    <col min="15137" max="15328" width="8.63333333333333" style="5" customWidth="1"/>
    <col min="15329" max="15336" width="8.88333333333333" style="5"/>
    <col min="15337" max="15337" width="6.88333333333333" style="5" customWidth="1"/>
    <col min="15338" max="15338" width="24.3833333333333" style="5" customWidth="1"/>
    <col min="15339" max="15339" width="7.38333333333333" style="5" customWidth="1"/>
    <col min="15340" max="15340" width="9.88333333333333" style="5" customWidth="1"/>
    <col min="15341" max="15341" width="14.6333333333333" style="5" customWidth="1"/>
    <col min="15342" max="15342" width="14.75" style="5" customWidth="1"/>
    <col min="15343" max="15343" width="8.88333333333333" style="5"/>
    <col min="15344" max="15353" width="9.75" style="5" customWidth="1"/>
    <col min="15354" max="15360" width="8.88333333333333" style="5"/>
    <col min="15361" max="15361" width="7.5" style="5" customWidth="1"/>
    <col min="15362" max="15362" width="20.6333333333333" style="5" customWidth="1"/>
    <col min="15363" max="15363" width="28.1333333333333" style="5" customWidth="1"/>
    <col min="15364" max="15364" width="7.5" style="5" customWidth="1"/>
    <col min="15365" max="15365" width="10" style="5" customWidth="1"/>
    <col min="15366" max="15367" width="15" style="5" customWidth="1"/>
    <col min="15368" max="15392" width="8.88333333333333" style="5"/>
    <col min="15393" max="15584" width="8.63333333333333" style="5" customWidth="1"/>
    <col min="15585" max="15592" width="8.88333333333333" style="5"/>
    <col min="15593" max="15593" width="6.88333333333333" style="5" customWidth="1"/>
    <col min="15594" max="15594" width="24.3833333333333" style="5" customWidth="1"/>
    <col min="15595" max="15595" width="7.38333333333333" style="5" customWidth="1"/>
    <col min="15596" max="15596" width="9.88333333333333" style="5" customWidth="1"/>
    <col min="15597" max="15597" width="14.6333333333333" style="5" customWidth="1"/>
    <col min="15598" max="15598" width="14.75" style="5" customWidth="1"/>
    <col min="15599" max="15599" width="8.88333333333333" style="5"/>
    <col min="15600" max="15609" width="9.75" style="5" customWidth="1"/>
    <col min="15610" max="15616" width="8.88333333333333" style="5"/>
    <col min="15617" max="15617" width="7.5" style="5" customWidth="1"/>
    <col min="15618" max="15618" width="20.6333333333333" style="5" customWidth="1"/>
    <col min="15619" max="15619" width="28.1333333333333" style="5" customWidth="1"/>
    <col min="15620" max="15620" width="7.5" style="5" customWidth="1"/>
    <col min="15621" max="15621" width="10" style="5" customWidth="1"/>
    <col min="15622" max="15623" width="15" style="5" customWidth="1"/>
    <col min="15624" max="15648" width="8.88333333333333" style="5"/>
    <col min="15649" max="15840" width="8.63333333333333" style="5" customWidth="1"/>
    <col min="15841" max="15848" width="8.88333333333333" style="5"/>
    <col min="15849" max="15849" width="6.88333333333333" style="5" customWidth="1"/>
    <col min="15850" max="15850" width="24.3833333333333" style="5" customWidth="1"/>
    <col min="15851" max="15851" width="7.38333333333333" style="5" customWidth="1"/>
    <col min="15852" max="15852" width="9.88333333333333" style="5" customWidth="1"/>
    <col min="15853" max="15853" width="14.6333333333333" style="5" customWidth="1"/>
    <col min="15854" max="15854" width="14.75" style="5" customWidth="1"/>
    <col min="15855" max="15855" width="8.88333333333333" style="5"/>
    <col min="15856" max="15865" width="9.75" style="5" customWidth="1"/>
    <col min="15866" max="15872" width="8.88333333333333" style="5"/>
    <col min="15873" max="15873" width="7.5" style="5" customWidth="1"/>
    <col min="15874" max="15874" width="20.6333333333333" style="5" customWidth="1"/>
    <col min="15875" max="15875" width="28.1333333333333" style="5" customWidth="1"/>
    <col min="15876" max="15876" width="7.5" style="5" customWidth="1"/>
    <col min="15877" max="15877" width="10" style="5" customWidth="1"/>
    <col min="15878" max="15879" width="15" style="5" customWidth="1"/>
    <col min="15880" max="15904" width="8.88333333333333" style="5"/>
    <col min="15905" max="16096" width="8.63333333333333" style="5" customWidth="1"/>
    <col min="16097" max="16104" width="8.88333333333333" style="5"/>
    <col min="16105" max="16105" width="6.88333333333333" style="5" customWidth="1"/>
    <col min="16106" max="16106" width="24.3833333333333" style="5" customWidth="1"/>
    <col min="16107" max="16107" width="7.38333333333333" style="5" customWidth="1"/>
    <col min="16108" max="16108" width="9.88333333333333" style="5" customWidth="1"/>
    <col min="16109" max="16109" width="14.6333333333333" style="5" customWidth="1"/>
    <col min="16110" max="16110" width="14.75" style="5" customWidth="1"/>
    <col min="16111" max="16111" width="8.88333333333333" style="5"/>
    <col min="16112" max="16121" width="9.75" style="5" customWidth="1"/>
    <col min="16122" max="16128" width="8.88333333333333" style="5"/>
    <col min="16129" max="16129" width="7.5" style="5" customWidth="1"/>
    <col min="16130" max="16130" width="20.6333333333333" style="5" customWidth="1"/>
    <col min="16131" max="16131" width="28.1333333333333" style="5" customWidth="1"/>
    <col min="16132" max="16132" width="7.5" style="5" customWidth="1"/>
    <col min="16133" max="16133" width="10" style="5" customWidth="1"/>
    <col min="16134" max="16135" width="15" style="5" customWidth="1"/>
    <col min="16136" max="16160" width="8.88333333333333" style="5"/>
    <col min="16161" max="16352" width="8.63333333333333" style="5" customWidth="1"/>
    <col min="16353" max="16360" width="8.88333333333333" style="5"/>
    <col min="16361" max="16361" width="6.88333333333333" style="5" customWidth="1"/>
    <col min="16362" max="16362" width="24.3833333333333" style="5" customWidth="1"/>
    <col min="16363" max="16363" width="7.38333333333333" style="5" customWidth="1"/>
    <col min="16364" max="16364" width="9.88333333333333" style="5" customWidth="1"/>
    <col min="16365" max="16365" width="14.6333333333333" style="5" customWidth="1"/>
    <col min="16366" max="16366" width="14.75" style="5" customWidth="1"/>
    <col min="16367" max="16367" width="8.88333333333333" style="5"/>
    <col min="16368" max="16377" width="9.75" style="5" customWidth="1"/>
    <col min="16378" max="16384" width="8.88333333333333" style="5"/>
  </cols>
  <sheetData>
    <row r="1" ht="42" customHeight="1" spans="1:7">
      <c r="A1" s="6" t="s">
        <v>393</v>
      </c>
      <c r="B1" s="7"/>
      <c r="C1" s="7"/>
      <c r="D1" s="7"/>
      <c r="E1" s="7"/>
      <c r="F1" s="7"/>
      <c r="G1" s="7"/>
    </row>
    <row r="2" s="1" customFormat="1" ht="24" customHeight="1" spans="1:7">
      <c r="A2" s="8" t="str">
        <f>汇总表!A2</f>
        <v>项目名称： 南京应天大街长江隧道及定淮门长江隧道日常运营养护服务（2025年度）</v>
      </c>
      <c r="B2" s="8"/>
      <c r="C2" s="8"/>
      <c r="D2" s="8"/>
      <c r="E2" s="8"/>
      <c r="F2" s="8"/>
      <c r="G2" s="8"/>
    </row>
    <row r="3" s="1" customFormat="1" ht="24" customHeight="1" spans="1:7">
      <c r="A3" s="9"/>
      <c r="B3" s="9"/>
      <c r="C3" s="9"/>
      <c r="D3" s="9"/>
      <c r="E3" s="9"/>
      <c r="F3" s="10" t="str">
        <f>汇总表!D3</f>
        <v>货币单位：人民币元</v>
      </c>
      <c r="G3" s="10"/>
    </row>
    <row r="4" s="1" customFormat="1" ht="32.25" customHeight="1" spans="1:7">
      <c r="A4" s="11" t="s">
        <v>301</v>
      </c>
      <c r="B4" s="11" t="s">
        <v>302</v>
      </c>
      <c r="C4" s="12" t="s">
        <v>58</v>
      </c>
      <c r="D4" s="11" t="s">
        <v>303</v>
      </c>
      <c r="E4" s="11" t="s">
        <v>304</v>
      </c>
      <c r="F4" s="13" t="s">
        <v>61</v>
      </c>
      <c r="G4" s="13" t="s">
        <v>62</v>
      </c>
    </row>
    <row r="5" s="1" customFormat="1" ht="30" customHeight="1" spans="1:7">
      <c r="A5" s="107" t="s">
        <v>381</v>
      </c>
      <c r="B5" s="15" t="s">
        <v>382</v>
      </c>
      <c r="C5" s="15"/>
      <c r="D5" s="14"/>
      <c r="E5" s="14"/>
      <c r="F5" s="16"/>
      <c r="G5" s="17"/>
    </row>
    <row r="6" s="1" customFormat="1" ht="48" customHeight="1" spans="1:9">
      <c r="A6" s="107" t="s">
        <v>383</v>
      </c>
      <c r="B6" s="18" t="s">
        <v>384</v>
      </c>
      <c r="C6" s="18" t="s">
        <v>385</v>
      </c>
      <c r="D6" s="14" t="s">
        <v>146</v>
      </c>
      <c r="E6" s="14">
        <v>1</v>
      </c>
      <c r="F6" s="27"/>
      <c r="G6" s="19">
        <f>IF(E6="","",ROUND(E6*F6,2))</f>
        <v>0</v>
      </c>
      <c r="I6" s="25"/>
    </row>
    <row r="7" s="1" customFormat="1" ht="57" customHeight="1" spans="1:9">
      <c r="A7" s="107" t="s">
        <v>386</v>
      </c>
      <c r="B7" s="18" t="s">
        <v>387</v>
      </c>
      <c r="C7" s="15" t="s">
        <v>388</v>
      </c>
      <c r="D7" s="14" t="s">
        <v>146</v>
      </c>
      <c r="E7" s="14">
        <v>1</v>
      </c>
      <c r="F7" s="27"/>
      <c r="G7" s="19">
        <f>IF(E7="","",ROUND(E7*F7,2))</f>
        <v>0</v>
      </c>
      <c r="I7" s="25"/>
    </row>
    <row r="8" s="1" customFormat="1" ht="30" customHeight="1" spans="1:9">
      <c r="A8" s="107" t="s">
        <v>389</v>
      </c>
      <c r="B8" s="18" t="s">
        <v>390</v>
      </c>
      <c r="C8" s="15" t="s">
        <v>391</v>
      </c>
      <c r="D8" s="14" t="s">
        <v>146</v>
      </c>
      <c r="E8" s="14">
        <v>1</v>
      </c>
      <c r="F8" s="27"/>
      <c r="G8" s="19">
        <f>IF(E8="","",ROUND(E8*F8,2))</f>
        <v>0</v>
      </c>
      <c r="I8" s="25"/>
    </row>
    <row r="9" s="1" customFormat="1" ht="32.25" customHeight="1" spans="1:7">
      <c r="A9" s="20" t="s">
        <v>394</v>
      </c>
      <c r="B9" s="21"/>
      <c r="C9" s="21"/>
      <c r="D9" s="21"/>
      <c r="E9" s="22">
        <f>SUM(G5:G8)</f>
        <v>0</v>
      </c>
      <c r="F9" s="22"/>
      <c r="G9" s="23" t="s">
        <v>299</v>
      </c>
    </row>
    <row r="10" spans="7:7">
      <c r="G10" s="24"/>
    </row>
  </sheetData>
  <sheetProtection algorithmName="SHA-512" hashValue="k3peJSngSQuUgY8YNjrZyL+OMbAfYLGiT9RyfFZ+7Q4V76t5FSuO+EI1qtbbjNogPcit61yAB4b6ZOpLIk6aHA==" saltValue="Fy1DRP5shzZ8ZoPTzKv+gw==" spinCount="100000" sheet="1" formatCells="0" formatColumns="0" formatRows="0" objects="1"/>
  <mergeCells count="5">
    <mergeCell ref="A1:G1"/>
    <mergeCell ref="A2:G2"/>
    <mergeCell ref="F3:G3"/>
    <mergeCell ref="A9:D9"/>
    <mergeCell ref="E9:F9"/>
  </mergeCells>
  <pageMargins left="0.472222222222222" right="0.472222222222222" top="0.472222222222222" bottom="0.472222222222222" header="0.314583333333333" footer="0.314583333333333"/>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7" master="" otherUserPermission="visible"/>
  <rangeList sheetStid="28" master="" otherUserPermission="visible"/>
  <rangeList sheetStid="13" master="" otherUserPermission="visible"/>
  <rangeList sheetStid="2" master="" otherUserPermission="visible"/>
  <rangeList sheetStid="29" master="" otherUserPermission="visible"/>
  <rangeList sheetStid="25" master="" otherUserPermission="visible"/>
  <rangeList sheetStid="31" master="" otherUserPermission="visible"/>
  <rangeList sheetStid="32" master="" otherUserPermission="visible"/>
  <rangeList sheetStid="33" master="" otherUserPermission="visible"/>
  <rangeList sheetStid="34" master="" otherUserPermission="visible"/>
  <rangeList sheetStid="3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总说明</vt:lpstr>
      <vt:lpstr>汇总表</vt:lpstr>
      <vt:lpstr>第100章（应天大街长江隧道）</vt:lpstr>
      <vt:lpstr>第100章（定淮门长江隧道）</vt:lpstr>
      <vt:lpstr>第200章（应天大街长江隧道）</vt:lpstr>
      <vt:lpstr>第200章（定淮门长江隧道） </vt:lpstr>
      <vt:lpstr>第300章（应天大街长江隧道）</vt:lpstr>
      <vt:lpstr>第300章（定淮门长江隧道）</vt:lpstr>
      <vt:lpstr>第400章（应天大街长江隧道）</vt:lpstr>
      <vt:lpstr>第400章（定淮门长江隧道）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dc:creator>
  <cp:lastModifiedBy>Queen</cp:lastModifiedBy>
  <dcterms:created xsi:type="dcterms:W3CDTF">2006-09-13T11:21:00Z</dcterms:created>
  <cp:lastPrinted>2022-11-25T08:41:00Z</cp:lastPrinted>
  <dcterms:modified xsi:type="dcterms:W3CDTF">2024-12-12T10:12:39Z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C455D3C1FE894594A9FF3E51D3D5814E_13</vt:lpwstr>
  </property>
  <property fmtid="{D5CDD505-2E9C-101B-9397-08002B2CF9AE}" pid="3" name="KSOProductBuildVer">
    <vt:lpwstr>2052-12.1.0.19302</vt:lpwstr>
  </property>
</Properties>
</file>