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tabRatio="558" activeTab="1"/>
  </bookViews>
  <sheets>
    <sheet name="道路" sheetId="1" r:id="rId1"/>
    <sheet name=" 广场" sheetId="3" r:id="rId2"/>
  </sheets>
  <definedNames>
    <definedName name="_xlnm._FilterDatabase" localSheetId="0" hidden="1">道路!$A$2:$J$73</definedName>
  </definedNames>
  <calcPr calcId="144525"/>
</workbook>
</file>

<file path=xl/sharedStrings.xml><?xml version="1.0" encoding="utf-8"?>
<sst xmlns="http://schemas.openxmlformats.org/spreadsheetml/2006/main" count="260" uniqueCount="111">
  <si>
    <t>建邺区园林道路设施量统计清单</t>
  </si>
  <si>
    <t>序号</t>
  </si>
  <si>
    <t>道路名称</t>
  </si>
  <si>
    <t>道路起点</t>
  </si>
  <si>
    <t>道路止点</t>
  </si>
  <si>
    <t>行道树棵数（棵）测绘</t>
  </si>
  <si>
    <t>分隔带绿岛内乔木可认为行道树数量（棵）测绘</t>
  </si>
  <si>
    <t>路侧绿地面积(㎡) 测绘</t>
  </si>
  <si>
    <t>分隔带绿岛面积 (㎡)测绘</t>
  </si>
  <si>
    <t>树池绿化面积(㎡)</t>
  </si>
  <si>
    <t>备注</t>
  </si>
  <si>
    <t>保东路</t>
  </si>
  <si>
    <t>宜悦街</t>
  </si>
  <si>
    <t>友谊街</t>
  </si>
  <si>
    <t>吴侯街</t>
  </si>
  <si>
    <t>保双街</t>
  </si>
  <si>
    <t>扬子江大街2</t>
  </si>
  <si>
    <t>秦新路</t>
  </si>
  <si>
    <t>高庙路</t>
  </si>
  <si>
    <t>施工区</t>
  </si>
  <si>
    <t>中和路</t>
  </si>
  <si>
    <t>和平路</t>
  </si>
  <si>
    <t>高庙路_1</t>
  </si>
  <si>
    <t>平良大街</t>
  </si>
  <si>
    <t>江东南路</t>
  </si>
  <si>
    <t>龙王大街</t>
  </si>
  <si>
    <t>江山大街</t>
  </si>
  <si>
    <t>邺城路</t>
  </si>
  <si>
    <t>绕城</t>
  </si>
  <si>
    <t>扬子江大街</t>
  </si>
  <si>
    <t>元前路</t>
  </si>
  <si>
    <t>中兴路大桥</t>
  </si>
  <si>
    <t>隆安街</t>
  </si>
  <si>
    <t>太清路</t>
  </si>
  <si>
    <t>螺塘路</t>
  </si>
  <si>
    <t>庐山路</t>
  </si>
  <si>
    <t>马东匝道</t>
  </si>
  <si>
    <t>江东南路南延</t>
  </si>
  <si>
    <t>205国道-LM</t>
  </si>
  <si>
    <t>扬子江大道</t>
  </si>
  <si>
    <t>清润路</t>
  </si>
  <si>
    <t>沙黄路</t>
  </si>
  <si>
    <t>尚元街</t>
  </si>
  <si>
    <t>双闸路</t>
  </si>
  <si>
    <t>永初路</t>
  </si>
  <si>
    <t>青奥南路</t>
  </si>
  <si>
    <t>天保街</t>
  </si>
  <si>
    <t>文荟街</t>
  </si>
  <si>
    <t>文远街</t>
  </si>
  <si>
    <t>滨江大道匝道2[N]</t>
  </si>
  <si>
    <t>新亭街</t>
  </si>
  <si>
    <t>新亭街1</t>
  </si>
  <si>
    <t>天保路(建邺)</t>
  </si>
  <si>
    <t>红河路（保双街）</t>
  </si>
  <si>
    <t>金沙江西街</t>
  </si>
  <si>
    <t>友谊街1</t>
  </si>
  <si>
    <t>荷花路</t>
  </si>
  <si>
    <t>路侧绿地已放至河边绿化</t>
  </si>
  <si>
    <t>庙中街</t>
  </si>
  <si>
    <t>景平路</t>
  </si>
  <si>
    <t>青奥路</t>
  </si>
  <si>
    <t>青奥北路</t>
  </si>
  <si>
    <t>定康街</t>
  </si>
  <si>
    <t>月份</t>
  </si>
  <si>
    <t>绿地</t>
  </si>
  <si>
    <t>行道树</t>
  </si>
  <si>
    <t>绿地金额</t>
  </si>
  <si>
    <t>行道树金额</t>
  </si>
  <si>
    <t>天康街</t>
  </si>
  <si>
    <t>海峡城小区外绿地</t>
  </si>
  <si>
    <t>积学路</t>
  </si>
  <si>
    <t>隆和街</t>
  </si>
  <si>
    <t>芙蕖街</t>
  </si>
  <si>
    <t>横坝街</t>
  </si>
  <si>
    <t>建元北街</t>
  </si>
  <si>
    <t>建元南街</t>
  </si>
  <si>
    <t>永胜街</t>
  </si>
  <si>
    <t>汇总</t>
  </si>
  <si>
    <t>红菱街</t>
  </si>
  <si>
    <t>青莲街</t>
  </si>
  <si>
    <t>二号河（定康街）</t>
  </si>
  <si>
    <t>河边绿地</t>
  </si>
  <si>
    <t>三号河（文远街）</t>
  </si>
  <si>
    <t>中和村一号路（螺塘路）</t>
  </si>
  <si>
    <t>五号河（螺塘路）</t>
  </si>
  <si>
    <t>天保河</t>
  </si>
  <si>
    <t>双龙河（邺城路）</t>
  </si>
  <si>
    <t>天保</t>
  </si>
  <si>
    <t>莲花河</t>
  </si>
  <si>
    <t>绕城公路</t>
  </si>
  <si>
    <t>沙洲西河</t>
  </si>
  <si>
    <t>沙洲西河南延</t>
  </si>
  <si>
    <t>江东南河绿地</t>
  </si>
  <si>
    <t>天保街(河边绿地)</t>
  </si>
  <si>
    <t>新河路</t>
  </si>
  <si>
    <t>新亭街(河边绿地)</t>
  </si>
  <si>
    <t>秦新路(螺塘路)</t>
  </si>
  <si>
    <t>友谊街(河边绿地)</t>
  </si>
  <si>
    <t>荷塘路</t>
  </si>
  <si>
    <t>元前路(河边绿地)</t>
  </si>
  <si>
    <t>小计</t>
  </si>
  <si>
    <t>河西南部广场面积</t>
  </si>
  <si>
    <t>位置</t>
  </si>
  <si>
    <t>起点</t>
  </si>
  <si>
    <t>止点</t>
  </si>
  <si>
    <t>广场面积（㎡）</t>
  </si>
  <si>
    <t>友谊路广场</t>
  </si>
  <si>
    <t>中和村一号路</t>
  </si>
  <si>
    <t>五号河南侧、西侧</t>
  </si>
  <si>
    <t>江东南河广场</t>
  </si>
  <si>
    <t>合计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</si>
</sst>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44" formatCode="_ &quot;￥&quot;* #,##0.00_ ;_ &quot;￥&quot;* \-#,##0.00_ ;_ &quot;￥&quot;* &quot;-&quot;??_ ;_ @_ "/>
    <numFmt numFmtId="177" formatCode="0.00_);[Red]\(0.00\)"/>
    <numFmt numFmtId="43" formatCode="_ * #,##0.00_ ;_ * \-#,##0.00_ ;_ * &quot;-&quot;??_ ;_ @_ "/>
    <numFmt numFmtId="178" formatCode="0_ "/>
    <numFmt numFmtId="179" formatCode="0.00_ "/>
  </numFmts>
  <fonts count="3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  <font>
      <sz val="8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0" fillId="12" borderId="11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19" borderId="14" applyNumberFormat="0" applyAlignment="0" applyProtection="0">
      <alignment vertical="center"/>
    </xf>
    <xf numFmtId="0" fontId="27" fillId="19" borderId="10" applyNumberFormat="0" applyAlignment="0" applyProtection="0">
      <alignment vertical="center"/>
    </xf>
    <xf numFmtId="0" fontId="28" fillId="22" borderId="15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0"/>
    <xf numFmtId="0" fontId="32" fillId="0" borderId="17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</cellStyleXfs>
  <cellXfs count="42">
    <xf numFmtId="0" fontId="0" fillId="0" borderId="0" xfId="0"/>
    <xf numFmtId="0" fontId="0" fillId="0" borderId="0" xfId="0" applyFill="1"/>
    <xf numFmtId="0" fontId="1" fillId="0" borderId="0" xfId="54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77" fontId="3" fillId="0" borderId="1" xfId="54" applyNumberFormat="1" applyFont="1" applyFill="1" applyBorder="1" applyAlignment="1">
      <alignment horizontal="center" vertical="center" wrapText="1"/>
    </xf>
    <xf numFmtId="176" fontId="4" fillId="0" borderId="1" xfId="54" applyNumberFormat="1" applyFont="1" applyFill="1" applyBorder="1" applyAlignment="1">
      <alignment horizontal="center" vertical="center" wrapText="1"/>
    </xf>
    <xf numFmtId="177" fontId="4" fillId="0" borderId="1" xfId="54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3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4 2 3" xfId="53"/>
    <cellStyle name="常规 5" xfId="54"/>
    <cellStyle name="常规 6 3 3" xfId="55"/>
    <cellStyle name="常规 7" xfId="5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3"/>
  <sheetViews>
    <sheetView workbookViewId="0">
      <pane xSplit="10" ySplit="2" topLeftCell="K65" activePane="bottomRight" state="frozen"/>
      <selection/>
      <selection pane="topRight"/>
      <selection pane="bottomLeft"/>
      <selection pane="bottomRight" activeCell="G75" sqref="G75"/>
    </sheetView>
  </sheetViews>
  <sheetFormatPr defaultColWidth="9" defaultRowHeight="14.4"/>
  <cols>
    <col min="1" max="1" width="5" style="11" customWidth="1"/>
    <col min="2" max="2" width="15.6296296296296" style="12" customWidth="1"/>
    <col min="3" max="3" width="12.3611111111111" style="12" customWidth="1"/>
    <col min="4" max="4" width="15.1851851851852" style="12" customWidth="1"/>
    <col min="5" max="5" width="10.4537037037037" style="12" customWidth="1"/>
    <col min="6" max="6" width="12.6388888888889" style="12" customWidth="1"/>
    <col min="7" max="7" width="11" style="12" customWidth="1"/>
    <col min="8" max="8" width="13" style="12" customWidth="1"/>
    <col min="9" max="9" width="8" style="13" customWidth="1"/>
    <col min="10" max="10" width="15.8703703703704" style="12" customWidth="1"/>
    <col min="11" max="11" width="9" style="12" hidden="1" customWidth="1"/>
    <col min="12" max="12" width="4.75" style="12" hidden="1" customWidth="1"/>
    <col min="13" max="13" width="6.75" style="12" hidden="1" customWidth="1"/>
    <col min="14" max="14" width="6.37037037037037" style="12" hidden="1" customWidth="1"/>
    <col min="15" max="15" width="10.25" style="12" hidden="1" customWidth="1"/>
    <col min="16" max="16" width="9.62962962962963" style="12" hidden="1" customWidth="1"/>
    <col min="17" max="17" width="9" style="12" hidden="1" customWidth="1"/>
    <col min="18" max="16384" width="9" style="12"/>
  </cols>
  <sheetData>
    <row r="1" ht="30" customHeight="1" spans="1:1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29"/>
    </row>
    <row r="2" ht="43.2" spans="1:11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8" t="s">
        <v>6</v>
      </c>
      <c r="G2" s="17" t="s">
        <v>7</v>
      </c>
      <c r="H2" s="17" t="s">
        <v>8</v>
      </c>
      <c r="I2" s="17" t="s">
        <v>9</v>
      </c>
      <c r="J2" s="30" t="s">
        <v>10</v>
      </c>
      <c r="K2" s="29"/>
    </row>
    <row r="3" ht="20.1" customHeight="1" spans="1:13">
      <c r="A3" s="19">
        <v>1</v>
      </c>
      <c r="B3" s="20" t="s">
        <v>11</v>
      </c>
      <c r="C3" s="20" t="s">
        <v>12</v>
      </c>
      <c r="D3" s="20" t="s">
        <v>13</v>
      </c>
      <c r="E3" s="21">
        <v>131</v>
      </c>
      <c r="F3" s="21">
        <v>0</v>
      </c>
      <c r="G3" s="21">
        <v>360.606088</v>
      </c>
      <c r="H3" s="21">
        <v>0</v>
      </c>
      <c r="I3" s="21"/>
      <c r="J3" s="21"/>
      <c r="K3" s="31"/>
      <c r="M3" s="32"/>
    </row>
    <row r="4" ht="20.1" customHeight="1" spans="1:13">
      <c r="A4" s="22"/>
      <c r="B4" s="23" t="s">
        <v>11</v>
      </c>
      <c r="C4" s="23" t="s">
        <v>14</v>
      </c>
      <c r="D4" s="23" t="s">
        <v>13</v>
      </c>
      <c r="E4" s="21">
        <v>237</v>
      </c>
      <c r="F4" s="21">
        <v>0</v>
      </c>
      <c r="G4" s="21">
        <v>403.41</v>
      </c>
      <c r="H4" s="21">
        <v>0</v>
      </c>
      <c r="I4" s="21">
        <v>238</v>
      </c>
      <c r="J4" s="23"/>
      <c r="K4" s="10"/>
      <c r="M4" s="32"/>
    </row>
    <row r="5" ht="20.1" customHeight="1" spans="1:13">
      <c r="A5" s="24">
        <v>2</v>
      </c>
      <c r="B5" s="21" t="s">
        <v>15</v>
      </c>
      <c r="C5" s="21" t="s">
        <v>16</v>
      </c>
      <c r="D5" s="21" t="s">
        <v>17</v>
      </c>
      <c r="E5" s="21">
        <v>183</v>
      </c>
      <c r="F5" s="21">
        <v>360</v>
      </c>
      <c r="G5" s="21">
        <v>18928.66</v>
      </c>
      <c r="H5" s="21">
        <v>9680.13599</v>
      </c>
      <c r="I5" s="21"/>
      <c r="J5" s="21"/>
      <c r="K5" s="10"/>
      <c r="M5" s="32"/>
    </row>
    <row r="6" ht="20.1" customHeight="1" spans="1:13">
      <c r="A6" s="19">
        <v>3</v>
      </c>
      <c r="B6" s="20" t="s">
        <v>18</v>
      </c>
      <c r="C6" s="20" t="s">
        <v>15</v>
      </c>
      <c r="D6" s="20" t="s">
        <v>19</v>
      </c>
      <c r="E6" s="21">
        <v>305</v>
      </c>
      <c r="F6" s="21">
        <v>326</v>
      </c>
      <c r="G6" s="21">
        <v>0</v>
      </c>
      <c r="H6" s="21">
        <v>6669.825988</v>
      </c>
      <c r="I6" s="21"/>
      <c r="J6" s="21"/>
      <c r="K6" s="31"/>
      <c r="M6" s="32"/>
    </row>
    <row r="7" ht="20.1" customHeight="1" spans="1:13">
      <c r="A7" s="25"/>
      <c r="B7" s="23" t="s">
        <v>18</v>
      </c>
      <c r="C7" s="23" t="s">
        <v>20</v>
      </c>
      <c r="D7" s="23" t="s">
        <v>21</v>
      </c>
      <c r="E7" s="21">
        <v>40</v>
      </c>
      <c r="F7" s="21">
        <v>0</v>
      </c>
      <c r="G7" s="21">
        <v>2078.88</v>
      </c>
      <c r="H7" s="21">
        <v>0</v>
      </c>
      <c r="I7" s="21">
        <v>40</v>
      </c>
      <c r="J7" s="23"/>
      <c r="K7" s="10"/>
      <c r="M7" s="32"/>
    </row>
    <row r="8" ht="20.1" customHeight="1" spans="1:13">
      <c r="A8" s="22"/>
      <c r="B8" s="20" t="s">
        <v>22</v>
      </c>
      <c r="C8" s="20" t="s">
        <v>20</v>
      </c>
      <c r="D8" s="20" t="s">
        <v>19</v>
      </c>
      <c r="E8" s="21">
        <v>410</v>
      </c>
      <c r="F8" s="21">
        <v>499</v>
      </c>
      <c r="G8" s="21">
        <v>1554.001542</v>
      </c>
      <c r="H8" s="21">
        <v>9758.61689867</v>
      </c>
      <c r="I8" s="21"/>
      <c r="J8" s="21"/>
      <c r="K8" s="33"/>
      <c r="M8" s="32"/>
    </row>
    <row r="9" ht="20.1" customHeight="1" spans="1:13">
      <c r="A9" s="24">
        <v>4</v>
      </c>
      <c r="B9" s="23" t="s">
        <v>21</v>
      </c>
      <c r="C9" s="23" t="s">
        <v>23</v>
      </c>
      <c r="D9" s="23" t="s">
        <v>17</v>
      </c>
      <c r="E9" s="21">
        <v>241</v>
      </c>
      <c r="F9" s="21">
        <v>0</v>
      </c>
      <c r="G9" s="21">
        <v>970.82</v>
      </c>
      <c r="H9" s="21">
        <v>0</v>
      </c>
      <c r="I9" s="21">
        <v>241</v>
      </c>
      <c r="J9" s="23"/>
      <c r="K9" s="10"/>
      <c r="M9" s="32"/>
    </row>
    <row r="10" ht="20.1" customHeight="1" spans="1:13">
      <c r="A10" s="19">
        <v>5</v>
      </c>
      <c r="B10" s="20" t="s">
        <v>24</v>
      </c>
      <c r="C10" s="20" t="s">
        <v>25</v>
      </c>
      <c r="D10" s="20" t="s">
        <v>15</v>
      </c>
      <c r="E10" s="21">
        <v>252</v>
      </c>
      <c r="F10" s="21">
        <v>704</v>
      </c>
      <c r="G10" s="21">
        <v>32754.602346</v>
      </c>
      <c r="H10" s="20">
        <v>25296.39</v>
      </c>
      <c r="I10" s="20"/>
      <c r="J10" s="23"/>
      <c r="K10" s="31"/>
      <c r="M10" s="32"/>
    </row>
    <row r="11" ht="20.1" customHeight="1" spans="1:13">
      <c r="A11" s="25"/>
      <c r="B11" s="21" t="s">
        <v>24</v>
      </c>
      <c r="C11" s="21" t="s">
        <v>23</v>
      </c>
      <c r="D11" s="21" t="s">
        <v>25</v>
      </c>
      <c r="E11" s="21">
        <v>156</v>
      </c>
      <c r="F11" s="21">
        <v>549</v>
      </c>
      <c r="G11" s="21">
        <v>22623.11</v>
      </c>
      <c r="H11" s="21">
        <v>24981.03</v>
      </c>
      <c r="I11" s="21"/>
      <c r="J11" s="21"/>
      <c r="K11" s="10"/>
      <c r="M11" s="32"/>
    </row>
    <row r="12" ht="20.1" customHeight="1" spans="1:13">
      <c r="A12" s="22"/>
      <c r="B12" s="21" t="s">
        <v>24</v>
      </c>
      <c r="C12" s="21" t="s">
        <v>23</v>
      </c>
      <c r="D12" s="21" t="s">
        <v>26</v>
      </c>
      <c r="E12" s="21">
        <v>233</v>
      </c>
      <c r="F12" s="21">
        <v>453</v>
      </c>
      <c r="G12" s="21">
        <v>11464.84</v>
      </c>
      <c r="H12" s="21">
        <v>19683</v>
      </c>
      <c r="I12" s="21"/>
      <c r="J12" s="21"/>
      <c r="K12" s="10"/>
      <c r="M12" s="32"/>
    </row>
    <row r="13" ht="20.1" customHeight="1" spans="1:13">
      <c r="A13" s="24">
        <v>6</v>
      </c>
      <c r="B13" s="20" t="s">
        <v>26</v>
      </c>
      <c r="C13" s="20" t="s">
        <v>27</v>
      </c>
      <c r="D13" s="20" t="s">
        <v>28</v>
      </c>
      <c r="E13" s="21">
        <v>648</v>
      </c>
      <c r="F13" s="21">
        <v>1240</v>
      </c>
      <c r="G13" s="21">
        <v>27715.413394</v>
      </c>
      <c r="H13" s="21">
        <v>24188.708674</v>
      </c>
      <c r="I13" s="21"/>
      <c r="J13" s="21"/>
      <c r="K13" s="31"/>
      <c r="M13" s="32"/>
    </row>
    <row r="14" ht="20.1" customHeight="1" spans="1:13">
      <c r="A14" s="19">
        <v>7</v>
      </c>
      <c r="B14" s="21" t="s">
        <v>25</v>
      </c>
      <c r="C14" s="21" t="s">
        <v>29</v>
      </c>
      <c r="D14" s="21" t="s">
        <v>30</v>
      </c>
      <c r="E14" s="21">
        <v>89</v>
      </c>
      <c r="F14" s="21">
        <v>286</v>
      </c>
      <c r="G14" s="21">
        <v>12775.93</v>
      </c>
      <c r="H14" s="21">
        <v>12421.1</v>
      </c>
      <c r="I14" s="21"/>
      <c r="J14" s="21"/>
      <c r="K14" s="10"/>
      <c r="M14" s="32"/>
    </row>
    <row r="15" ht="20.1" customHeight="1" spans="1:13">
      <c r="A15" s="25"/>
      <c r="B15" s="20" t="s">
        <v>25</v>
      </c>
      <c r="C15" s="20" t="s">
        <v>30</v>
      </c>
      <c r="D15" s="20" t="s">
        <v>18</v>
      </c>
      <c r="E15" s="21">
        <v>24</v>
      </c>
      <c r="F15" s="21">
        <v>79</v>
      </c>
      <c r="G15" s="21">
        <v>4055.03</v>
      </c>
      <c r="H15" s="21">
        <v>2641</v>
      </c>
      <c r="I15" s="21">
        <v>36</v>
      </c>
      <c r="J15" s="21"/>
      <c r="K15" s="31"/>
      <c r="M15" s="32"/>
    </row>
    <row r="16" ht="20.1" customHeight="1" spans="1:13">
      <c r="A16" s="22"/>
      <c r="B16" s="23" t="s">
        <v>25</v>
      </c>
      <c r="C16" s="23" t="s">
        <v>18</v>
      </c>
      <c r="D16" s="23" t="s">
        <v>31</v>
      </c>
      <c r="E16" s="21">
        <v>64</v>
      </c>
      <c r="F16" s="21">
        <v>114</v>
      </c>
      <c r="G16" s="21">
        <v>3284.63</v>
      </c>
      <c r="H16" s="21">
        <v>5397.49</v>
      </c>
      <c r="I16" s="21">
        <v>64</v>
      </c>
      <c r="J16" s="23"/>
      <c r="K16" s="10"/>
      <c r="M16" s="32"/>
    </row>
    <row r="17" ht="20.1" customHeight="1" spans="1:13">
      <c r="A17" s="19">
        <v>8</v>
      </c>
      <c r="B17" s="20" t="s">
        <v>32</v>
      </c>
      <c r="C17" s="20" t="s">
        <v>33</v>
      </c>
      <c r="D17" s="20" t="s">
        <v>34</v>
      </c>
      <c r="E17" s="21">
        <v>129</v>
      </c>
      <c r="F17" s="21">
        <v>0</v>
      </c>
      <c r="G17" s="21">
        <v>340.118397</v>
      </c>
      <c r="H17" s="21">
        <v>0</v>
      </c>
      <c r="I17" s="21"/>
      <c r="J17" s="21"/>
      <c r="K17" s="31"/>
      <c r="M17" s="32"/>
    </row>
    <row r="18" ht="20.1" customHeight="1" spans="1:13">
      <c r="A18" s="22"/>
      <c r="B18" s="23" t="s">
        <v>32</v>
      </c>
      <c r="C18" s="23" t="s">
        <v>34</v>
      </c>
      <c r="D18" s="23" t="s">
        <v>17</v>
      </c>
      <c r="E18" s="21">
        <v>52</v>
      </c>
      <c r="F18" s="21">
        <v>0</v>
      </c>
      <c r="G18" s="21">
        <v>518.43</v>
      </c>
      <c r="H18" s="21">
        <v>0</v>
      </c>
      <c r="I18" s="21">
        <v>52</v>
      </c>
      <c r="J18" s="23"/>
      <c r="K18" s="10"/>
      <c r="M18" s="32"/>
    </row>
    <row r="19" ht="20.1" customHeight="1" spans="1:13">
      <c r="A19" s="24">
        <v>9</v>
      </c>
      <c r="B19" s="21" t="s">
        <v>35</v>
      </c>
      <c r="C19" s="21" t="s">
        <v>26</v>
      </c>
      <c r="D19" s="21" t="s">
        <v>15</v>
      </c>
      <c r="E19" s="21">
        <v>660</v>
      </c>
      <c r="F19" s="21">
        <v>866</v>
      </c>
      <c r="G19" s="21">
        <v>34583.9</v>
      </c>
      <c r="H19" s="21">
        <v>34340.48</v>
      </c>
      <c r="I19" s="21"/>
      <c r="J19" s="21"/>
      <c r="K19" s="10"/>
      <c r="M19" s="32"/>
    </row>
    <row r="20" ht="20.1" customHeight="1" spans="1:13">
      <c r="A20" s="19">
        <v>10</v>
      </c>
      <c r="B20" s="20" t="s">
        <v>34</v>
      </c>
      <c r="C20" s="20" t="s">
        <v>15</v>
      </c>
      <c r="D20" s="20" t="s">
        <v>20</v>
      </c>
      <c r="E20" s="21">
        <v>703</v>
      </c>
      <c r="F20" s="21">
        <v>302</v>
      </c>
      <c r="G20" s="21">
        <v>0</v>
      </c>
      <c r="H20" s="21">
        <v>6385.03</v>
      </c>
      <c r="I20" s="21"/>
      <c r="J20" s="21"/>
      <c r="K20" s="10"/>
      <c r="M20" s="32"/>
    </row>
    <row r="21" ht="20.1" customHeight="1" spans="1:13">
      <c r="A21" s="22"/>
      <c r="B21" s="23" t="s">
        <v>34</v>
      </c>
      <c r="C21" s="23" t="s">
        <v>20</v>
      </c>
      <c r="D21" s="23" t="s">
        <v>21</v>
      </c>
      <c r="E21" s="21">
        <v>52</v>
      </c>
      <c r="F21" s="21">
        <v>0</v>
      </c>
      <c r="G21" s="21">
        <v>219.91</v>
      </c>
      <c r="H21" s="21">
        <v>0</v>
      </c>
      <c r="I21" s="21">
        <v>52</v>
      </c>
      <c r="J21" s="23"/>
      <c r="K21" s="10"/>
      <c r="M21" s="32"/>
    </row>
    <row r="22" ht="20.1" customHeight="1" spans="1:13">
      <c r="A22" s="21">
        <v>11</v>
      </c>
      <c r="B22" s="21" t="s">
        <v>36</v>
      </c>
      <c r="C22" s="21" t="s">
        <v>37</v>
      </c>
      <c r="D22" s="21"/>
      <c r="E22" s="21">
        <v>0</v>
      </c>
      <c r="F22" s="21">
        <v>0</v>
      </c>
      <c r="G22" s="21">
        <v>40706</v>
      </c>
      <c r="H22" s="21">
        <v>0</v>
      </c>
      <c r="I22" s="21"/>
      <c r="J22" s="23"/>
      <c r="K22" s="10"/>
      <c r="M22" s="32"/>
    </row>
    <row r="23" ht="20.1" customHeight="1" spans="1:13">
      <c r="A23" s="24">
        <v>12</v>
      </c>
      <c r="B23" s="20" t="s">
        <v>23</v>
      </c>
      <c r="C23" s="20" t="s">
        <v>38</v>
      </c>
      <c r="D23" s="20" t="s">
        <v>39</v>
      </c>
      <c r="E23" s="21">
        <v>646</v>
      </c>
      <c r="F23" s="21">
        <v>976</v>
      </c>
      <c r="G23" s="20">
        <v>55303.69</v>
      </c>
      <c r="H23" s="21">
        <v>28121.7738035</v>
      </c>
      <c r="I23" s="21"/>
      <c r="J23" s="21"/>
      <c r="K23" s="31"/>
      <c r="M23" s="32"/>
    </row>
    <row r="24" ht="20.1" customHeight="1" spans="1:13">
      <c r="A24" s="19">
        <v>13</v>
      </c>
      <c r="B24" s="23" t="s">
        <v>40</v>
      </c>
      <c r="C24" s="23" t="s">
        <v>34</v>
      </c>
      <c r="D24" s="23" t="s">
        <v>33</v>
      </c>
      <c r="E24" s="21">
        <v>126</v>
      </c>
      <c r="F24" s="21">
        <v>0</v>
      </c>
      <c r="G24" s="21">
        <v>584.82</v>
      </c>
      <c r="H24" s="21">
        <v>0</v>
      </c>
      <c r="I24" s="21">
        <v>126</v>
      </c>
      <c r="J24" s="23"/>
      <c r="K24" s="10"/>
      <c r="M24" s="32"/>
    </row>
    <row r="25" ht="20.1" customHeight="1" spans="1:13">
      <c r="A25" s="22"/>
      <c r="B25" s="23" t="s">
        <v>40</v>
      </c>
      <c r="C25" s="23" t="s">
        <v>33</v>
      </c>
      <c r="D25" s="23" t="s">
        <v>23</v>
      </c>
      <c r="E25" s="21">
        <v>106</v>
      </c>
      <c r="F25" s="21">
        <v>0</v>
      </c>
      <c r="G25" s="21">
        <v>317.8</v>
      </c>
      <c r="H25" s="21">
        <v>0</v>
      </c>
      <c r="I25" s="21">
        <v>106</v>
      </c>
      <c r="J25" s="23"/>
      <c r="K25" s="10"/>
      <c r="M25" s="32"/>
    </row>
    <row r="26" ht="20.1" customHeight="1" spans="1:13">
      <c r="A26" s="24">
        <v>14</v>
      </c>
      <c r="B26" s="23" t="s">
        <v>41</v>
      </c>
      <c r="C26" s="23" t="s">
        <v>34</v>
      </c>
      <c r="D26" s="23" t="s">
        <v>18</v>
      </c>
      <c r="E26" s="21">
        <v>78</v>
      </c>
      <c r="F26" s="21">
        <v>0</v>
      </c>
      <c r="G26" s="21">
        <v>105.78</v>
      </c>
      <c r="H26" s="21">
        <v>0</v>
      </c>
      <c r="I26" s="21">
        <v>78</v>
      </c>
      <c r="J26" s="23"/>
      <c r="K26" s="10"/>
      <c r="M26" s="32"/>
    </row>
    <row r="27" ht="20.1" customHeight="1" spans="1:13">
      <c r="A27" s="19">
        <v>15</v>
      </c>
      <c r="B27" s="23" t="s">
        <v>42</v>
      </c>
      <c r="C27" s="23" t="s">
        <v>43</v>
      </c>
      <c r="D27" s="23" t="s">
        <v>24</v>
      </c>
      <c r="E27" s="21">
        <v>171</v>
      </c>
      <c r="F27" s="21">
        <v>0</v>
      </c>
      <c r="G27" s="21">
        <v>20</v>
      </c>
      <c r="H27" s="21">
        <v>0</v>
      </c>
      <c r="I27" s="21">
        <v>171</v>
      </c>
      <c r="J27" s="23"/>
      <c r="K27" s="10"/>
      <c r="M27" s="32"/>
    </row>
    <row r="28" ht="20.1" customHeight="1" spans="1:13">
      <c r="A28" s="22"/>
      <c r="B28" s="23" t="s">
        <v>42</v>
      </c>
      <c r="C28" s="23" t="s">
        <v>35</v>
      </c>
      <c r="D28" s="23" t="s">
        <v>44</v>
      </c>
      <c r="E28" s="21">
        <v>100</v>
      </c>
      <c r="F28" s="21">
        <v>59</v>
      </c>
      <c r="G28" s="21">
        <v>544.79</v>
      </c>
      <c r="H28" s="21">
        <v>965.85</v>
      </c>
      <c r="I28" s="21">
        <v>100</v>
      </c>
      <c r="J28" s="23"/>
      <c r="K28" s="10"/>
      <c r="M28" s="32"/>
    </row>
    <row r="29" ht="20.1" customHeight="1" spans="1:13">
      <c r="A29" s="19">
        <v>16</v>
      </c>
      <c r="B29" s="20" t="s">
        <v>43</v>
      </c>
      <c r="C29" s="20" t="s">
        <v>15</v>
      </c>
      <c r="D29" s="20" t="s">
        <v>13</v>
      </c>
      <c r="E29" s="21">
        <v>788</v>
      </c>
      <c r="F29" s="21">
        <v>600</v>
      </c>
      <c r="G29" s="21">
        <v>348.077476186</v>
      </c>
      <c r="H29" s="21">
        <v>7716.58180205</v>
      </c>
      <c r="I29" s="21"/>
      <c r="J29" s="21"/>
      <c r="K29" s="31"/>
      <c r="M29" s="32"/>
    </row>
    <row r="30" ht="20.1" customHeight="1" spans="1:13">
      <c r="A30" s="22"/>
      <c r="B30" s="23" t="s">
        <v>43</v>
      </c>
      <c r="C30" s="23" t="s">
        <v>13</v>
      </c>
      <c r="D30" s="23" t="s">
        <v>45</v>
      </c>
      <c r="E30" s="21">
        <v>0</v>
      </c>
      <c r="F30" s="21">
        <v>0</v>
      </c>
      <c r="G30" s="21">
        <v>1440</v>
      </c>
      <c r="H30" s="21">
        <v>0</v>
      </c>
      <c r="I30" s="21"/>
      <c r="J30" s="23"/>
      <c r="K30" s="34"/>
      <c r="M30" s="32"/>
    </row>
    <row r="31" ht="20.1" customHeight="1" spans="1:13">
      <c r="A31" s="24">
        <v>17</v>
      </c>
      <c r="B31" s="20" t="s">
        <v>33</v>
      </c>
      <c r="C31" s="20" t="s">
        <v>20</v>
      </c>
      <c r="D31" s="20" t="s">
        <v>19</v>
      </c>
      <c r="E31" s="21">
        <v>309</v>
      </c>
      <c r="F31" s="21">
        <v>0</v>
      </c>
      <c r="G31" s="21">
        <v>0</v>
      </c>
      <c r="H31" s="21">
        <v>0</v>
      </c>
      <c r="I31" s="21">
        <v>309</v>
      </c>
      <c r="J31" s="21"/>
      <c r="K31" s="31"/>
      <c r="M31" s="32"/>
    </row>
    <row r="32" ht="20.1" customHeight="1" spans="1:13">
      <c r="A32" s="24">
        <v>18</v>
      </c>
      <c r="B32" s="21" t="s">
        <v>46</v>
      </c>
      <c r="C32" s="21" t="s">
        <v>39</v>
      </c>
      <c r="D32" s="21" t="s">
        <v>17</v>
      </c>
      <c r="E32" s="21">
        <v>243</v>
      </c>
      <c r="F32" s="21">
        <v>522</v>
      </c>
      <c r="G32" s="21">
        <v>12399.31</v>
      </c>
      <c r="H32" s="21">
        <v>11014.21</v>
      </c>
      <c r="I32" s="21"/>
      <c r="J32" s="21"/>
      <c r="K32" s="10"/>
      <c r="M32" s="32"/>
    </row>
    <row r="33" ht="20.1" customHeight="1" spans="1:13">
      <c r="A33" s="24">
        <v>19</v>
      </c>
      <c r="B33" s="23" t="s">
        <v>47</v>
      </c>
      <c r="C33" s="23" t="s">
        <v>33</v>
      </c>
      <c r="D33" s="23" t="s">
        <v>17</v>
      </c>
      <c r="E33" s="21">
        <v>183</v>
      </c>
      <c r="F33" s="21">
        <v>0</v>
      </c>
      <c r="G33" s="21">
        <v>936.26</v>
      </c>
      <c r="H33" s="21">
        <v>0</v>
      </c>
      <c r="I33" s="21">
        <v>174</v>
      </c>
      <c r="J33" s="23"/>
      <c r="K33" s="10"/>
      <c r="M33" s="32"/>
    </row>
    <row r="34" ht="20.1" customHeight="1" spans="1:13">
      <c r="A34" s="24">
        <v>20</v>
      </c>
      <c r="B34" s="21" t="s">
        <v>48</v>
      </c>
      <c r="C34" s="21" t="s">
        <v>30</v>
      </c>
      <c r="D34" s="21" t="s">
        <v>17</v>
      </c>
      <c r="E34" s="21">
        <v>349</v>
      </c>
      <c r="F34" s="21">
        <v>0</v>
      </c>
      <c r="G34" s="21">
        <v>1081.31</v>
      </c>
      <c r="H34" s="21">
        <v>0</v>
      </c>
      <c r="I34" s="21"/>
      <c r="J34" s="21"/>
      <c r="K34" s="10"/>
      <c r="M34" s="32"/>
    </row>
    <row r="35" ht="20.1" customHeight="1" spans="1:13">
      <c r="A35" s="24">
        <v>21</v>
      </c>
      <c r="B35" s="20" t="s">
        <v>14</v>
      </c>
      <c r="C35" s="20" t="s">
        <v>49</v>
      </c>
      <c r="D35" s="20" t="s">
        <v>17</v>
      </c>
      <c r="E35" s="21">
        <v>563</v>
      </c>
      <c r="F35" s="21">
        <v>837</v>
      </c>
      <c r="G35" s="21">
        <v>790.797718</v>
      </c>
      <c r="H35" s="21">
        <v>15638.519835</v>
      </c>
      <c r="I35" s="21"/>
      <c r="J35" s="21"/>
      <c r="K35" s="31"/>
      <c r="M35" s="32"/>
    </row>
    <row r="36" ht="20.1" customHeight="1" spans="1:13">
      <c r="A36" s="19">
        <v>22</v>
      </c>
      <c r="B36" s="20" t="s">
        <v>50</v>
      </c>
      <c r="C36" s="20" t="s">
        <v>43</v>
      </c>
      <c r="D36" s="20" t="s">
        <v>35</v>
      </c>
      <c r="E36" s="21">
        <v>241</v>
      </c>
      <c r="F36" s="21">
        <v>222</v>
      </c>
      <c r="G36" s="21">
        <v>1219.288857</v>
      </c>
      <c r="H36" s="21">
        <v>1736.596373</v>
      </c>
      <c r="I36" s="21"/>
      <c r="J36" s="23"/>
      <c r="K36" s="31"/>
      <c r="M36" s="32"/>
    </row>
    <row r="37" ht="20.1" customHeight="1" spans="1:13">
      <c r="A37" s="22"/>
      <c r="B37" s="20" t="s">
        <v>51</v>
      </c>
      <c r="C37" s="20" t="s">
        <v>35</v>
      </c>
      <c r="D37" s="20" t="s">
        <v>52</v>
      </c>
      <c r="E37" s="21">
        <v>266</v>
      </c>
      <c r="F37" s="21">
        <v>106</v>
      </c>
      <c r="G37" s="21">
        <v>1165.181504</v>
      </c>
      <c r="H37" s="21">
        <v>1422.816493</v>
      </c>
      <c r="I37" s="21"/>
      <c r="J37" s="23"/>
      <c r="K37" s="31"/>
      <c r="M37" s="32"/>
    </row>
    <row r="38" ht="20.1" customHeight="1" spans="1:13">
      <c r="A38" s="19">
        <v>23</v>
      </c>
      <c r="B38" s="21" t="s">
        <v>27</v>
      </c>
      <c r="C38" s="21" t="s">
        <v>26</v>
      </c>
      <c r="D38" s="21" t="s">
        <v>53</v>
      </c>
      <c r="E38" s="21">
        <v>865</v>
      </c>
      <c r="F38" s="21">
        <v>896</v>
      </c>
      <c r="G38" s="21">
        <v>22036.72</v>
      </c>
      <c r="H38" s="21">
        <v>17321.37</v>
      </c>
      <c r="I38" s="21"/>
      <c r="J38" s="21"/>
      <c r="K38" s="10"/>
      <c r="M38" s="32"/>
    </row>
    <row r="39" ht="20.1" customHeight="1" spans="1:13">
      <c r="A39" s="22"/>
      <c r="B39" s="20" t="s">
        <v>27</v>
      </c>
      <c r="C39" s="20" t="s">
        <v>26</v>
      </c>
      <c r="D39" s="20" t="s">
        <v>54</v>
      </c>
      <c r="E39" s="21">
        <v>40</v>
      </c>
      <c r="F39" s="21">
        <v>0</v>
      </c>
      <c r="G39" s="21">
        <v>1538.18</v>
      </c>
      <c r="H39" s="21">
        <v>1231.9</v>
      </c>
      <c r="I39" s="21">
        <v>40</v>
      </c>
      <c r="J39" s="21"/>
      <c r="K39" s="31"/>
      <c r="M39" s="32"/>
    </row>
    <row r="40" ht="20.1" customHeight="1" spans="1:13">
      <c r="A40" s="24">
        <v>24</v>
      </c>
      <c r="B40" s="20" t="s">
        <v>12</v>
      </c>
      <c r="C40" s="20" t="s">
        <v>27</v>
      </c>
      <c r="D40" s="20" t="s">
        <v>24</v>
      </c>
      <c r="E40" s="21">
        <v>152</v>
      </c>
      <c r="F40" s="21">
        <v>0</v>
      </c>
      <c r="G40" s="21">
        <v>0</v>
      </c>
      <c r="H40" s="21">
        <v>0</v>
      </c>
      <c r="I40" s="21">
        <v>152</v>
      </c>
      <c r="J40" s="21"/>
      <c r="K40" s="31"/>
      <c r="M40" s="32"/>
    </row>
    <row r="41" ht="20.1" customHeight="1" spans="1:13">
      <c r="A41" s="24">
        <v>25</v>
      </c>
      <c r="B41" s="23" t="s">
        <v>44</v>
      </c>
      <c r="C41" s="23" t="s">
        <v>34</v>
      </c>
      <c r="D41" s="23" t="s">
        <v>13</v>
      </c>
      <c r="E41" s="21">
        <v>318</v>
      </c>
      <c r="F41" s="21">
        <v>0</v>
      </c>
      <c r="G41" s="21">
        <v>341.95</v>
      </c>
      <c r="H41" s="21">
        <v>3071.75</v>
      </c>
      <c r="I41" s="21">
        <v>318</v>
      </c>
      <c r="J41" s="23"/>
      <c r="K41" s="10"/>
      <c r="M41" s="32"/>
    </row>
    <row r="42" ht="20.1" customHeight="1" spans="1:13">
      <c r="A42" s="19">
        <v>26</v>
      </c>
      <c r="B42" s="20" t="s">
        <v>13</v>
      </c>
      <c r="C42" s="20" t="s">
        <v>39</v>
      </c>
      <c r="D42" s="20" t="s">
        <v>20</v>
      </c>
      <c r="E42" s="21">
        <v>432</v>
      </c>
      <c r="F42" s="21">
        <v>291</v>
      </c>
      <c r="G42" s="21">
        <v>640.53</v>
      </c>
      <c r="H42" s="21">
        <v>3933.23</v>
      </c>
      <c r="I42" s="21">
        <v>53</v>
      </c>
      <c r="J42" s="23"/>
      <c r="K42" s="31"/>
      <c r="M42" s="32"/>
    </row>
    <row r="43" ht="20.1" customHeight="1" spans="1:13">
      <c r="A43" s="22"/>
      <c r="B43" s="20" t="s">
        <v>55</v>
      </c>
      <c r="C43" s="20" t="s">
        <v>20</v>
      </c>
      <c r="D43" s="20" t="s">
        <v>56</v>
      </c>
      <c r="E43" s="21">
        <v>119</v>
      </c>
      <c r="F43" s="21">
        <v>70</v>
      </c>
      <c r="G43" s="21">
        <v>0</v>
      </c>
      <c r="H43" s="21">
        <v>1711.47</v>
      </c>
      <c r="I43" s="21"/>
      <c r="J43" s="35" t="s">
        <v>57</v>
      </c>
      <c r="K43" s="10"/>
      <c r="M43" s="32"/>
    </row>
    <row r="44" ht="20.1" customHeight="1" spans="1:13">
      <c r="A44" s="24">
        <v>27</v>
      </c>
      <c r="B44" s="20" t="s">
        <v>30</v>
      </c>
      <c r="C44" s="20" t="s">
        <v>46</v>
      </c>
      <c r="D44" s="20" t="s">
        <v>19</v>
      </c>
      <c r="E44" s="21">
        <v>832</v>
      </c>
      <c r="F44" s="21">
        <v>947</v>
      </c>
      <c r="G44" s="21">
        <v>0</v>
      </c>
      <c r="H44" s="21">
        <v>7842.84333823</v>
      </c>
      <c r="I44" s="21"/>
      <c r="J44" s="21"/>
      <c r="K44" s="34"/>
      <c r="M44" s="32"/>
    </row>
    <row r="45" ht="20.1" customHeight="1" spans="1:13">
      <c r="A45" s="24">
        <v>28</v>
      </c>
      <c r="B45" s="20" t="s">
        <v>20</v>
      </c>
      <c r="C45" s="20" t="s">
        <v>26</v>
      </c>
      <c r="D45" s="20" t="s">
        <v>19</v>
      </c>
      <c r="E45" s="21">
        <v>356</v>
      </c>
      <c r="F45" s="21">
        <v>422</v>
      </c>
      <c r="G45" s="21">
        <v>26110.513526</v>
      </c>
      <c r="H45" s="21">
        <v>19821.011572</v>
      </c>
      <c r="I45" s="21"/>
      <c r="J45" s="21"/>
      <c r="K45" s="31"/>
      <c r="M45" s="32"/>
    </row>
    <row r="46" ht="20.1" customHeight="1" spans="1:13">
      <c r="A46" s="24">
        <v>29</v>
      </c>
      <c r="B46" s="23" t="s">
        <v>58</v>
      </c>
      <c r="C46" s="23" t="s">
        <v>35</v>
      </c>
      <c r="D46" s="23" t="s">
        <v>59</v>
      </c>
      <c r="E46" s="21">
        <v>171</v>
      </c>
      <c r="F46" s="21">
        <v>0</v>
      </c>
      <c r="G46" s="21">
        <v>0</v>
      </c>
      <c r="H46" s="21">
        <v>0</v>
      </c>
      <c r="I46" s="21">
        <v>171</v>
      </c>
      <c r="J46" s="23"/>
      <c r="K46" s="10"/>
      <c r="M46" s="32"/>
    </row>
    <row r="47" ht="20.1" customHeight="1" spans="1:13">
      <c r="A47" s="24">
        <v>30</v>
      </c>
      <c r="B47" s="23" t="s">
        <v>45</v>
      </c>
      <c r="C47" s="23" t="s">
        <v>39</v>
      </c>
      <c r="D47" s="23" t="s">
        <v>27</v>
      </c>
      <c r="E47" s="21">
        <v>105</v>
      </c>
      <c r="F47" s="21">
        <v>0</v>
      </c>
      <c r="G47" s="21">
        <v>1026.85</v>
      </c>
      <c r="H47" s="21">
        <v>0</v>
      </c>
      <c r="I47" s="21">
        <v>242</v>
      </c>
      <c r="J47" s="23"/>
      <c r="K47" s="34"/>
      <c r="M47" s="32"/>
    </row>
    <row r="48" ht="20.1" customHeight="1" spans="1:13">
      <c r="A48" s="24">
        <v>31</v>
      </c>
      <c r="B48" s="23" t="s">
        <v>60</v>
      </c>
      <c r="C48" s="23" t="s">
        <v>45</v>
      </c>
      <c r="D48" s="23" t="s">
        <v>61</v>
      </c>
      <c r="E48" s="21">
        <v>93</v>
      </c>
      <c r="F48" s="21">
        <v>0</v>
      </c>
      <c r="G48" s="21">
        <v>286.73</v>
      </c>
      <c r="H48" s="21">
        <v>0</v>
      </c>
      <c r="I48" s="21">
        <v>1</v>
      </c>
      <c r="J48" s="23"/>
      <c r="K48" s="34"/>
      <c r="M48" s="32"/>
    </row>
    <row r="49" ht="20.1" customHeight="1" spans="1:16">
      <c r="A49" s="24">
        <v>32</v>
      </c>
      <c r="B49" s="26" t="s">
        <v>62</v>
      </c>
      <c r="C49" s="26" t="s">
        <v>35</v>
      </c>
      <c r="D49" s="27" t="s">
        <v>17</v>
      </c>
      <c r="E49" s="21">
        <v>276</v>
      </c>
      <c r="F49" s="21">
        <v>0</v>
      </c>
      <c r="G49" s="21">
        <v>0</v>
      </c>
      <c r="H49" s="21">
        <v>0</v>
      </c>
      <c r="I49" s="21">
        <v>276</v>
      </c>
      <c r="J49" s="21"/>
      <c r="L49" s="23" t="s">
        <v>63</v>
      </c>
      <c r="M49" s="23" t="s">
        <v>64</v>
      </c>
      <c r="N49" s="23" t="s">
        <v>65</v>
      </c>
      <c r="O49" s="23" t="s">
        <v>66</v>
      </c>
      <c r="P49" s="23" t="s">
        <v>67</v>
      </c>
    </row>
    <row r="50" ht="20.1" customHeight="1" spans="1:16">
      <c r="A50" s="24">
        <v>33</v>
      </c>
      <c r="B50" s="26" t="s">
        <v>68</v>
      </c>
      <c r="C50" s="26" t="s">
        <v>30</v>
      </c>
      <c r="D50" s="27" t="s">
        <v>59</v>
      </c>
      <c r="E50" s="21">
        <v>244</v>
      </c>
      <c r="F50" s="21">
        <v>0</v>
      </c>
      <c r="G50" s="21">
        <v>543.990831</v>
      </c>
      <c r="H50" s="21">
        <v>0</v>
      </c>
      <c r="I50" s="21">
        <v>194</v>
      </c>
      <c r="J50" s="21"/>
      <c r="L50" s="23">
        <v>19</v>
      </c>
      <c r="M50" s="21">
        <f>G50+G67+I49+I50</f>
        <v>14527.843778</v>
      </c>
      <c r="N50" s="21">
        <f>E50+E49</f>
        <v>520</v>
      </c>
      <c r="O50" s="36">
        <f>M50*L50*7.2367/12</f>
        <v>166461.607858067</v>
      </c>
      <c r="P50" s="36">
        <f>N50*L50*43.098/12</f>
        <v>35484.02</v>
      </c>
    </row>
    <row r="51" ht="20.1" customHeight="1" spans="1:16">
      <c r="A51" s="24">
        <v>34</v>
      </c>
      <c r="B51" s="26" t="s">
        <v>69</v>
      </c>
      <c r="C51" s="26" t="s">
        <v>50</v>
      </c>
      <c r="D51" s="27" t="s">
        <v>25</v>
      </c>
      <c r="E51" s="21">
        <v>0</v>
      </c>
      <c r="F51" s="21">
        <v>0</v>
      </c>
      <c r="G51" s="21">
        <v>10362.04241</v>
      </c>
      <c r="H51" s="21">
        <v>0</v>
      </c>
      <c r="I51" s="21"/>
      <c r="J51" s="21"/>
      <c r="L51" s="23">
        <v>17</v>
      </c>
      <c r="M51" s="21">
        <f>G51</f>
        <v>10362.04241</v>
      </c>
      <c r="N51" s="23">
        <v>0</v>
      </c>
      <c r="O51" s="36">
        <f t="shared" ref="O51:O57" si="0">M51*L51*7.2367/12</f>
        <v>106231.572436967</v>
      </c>
      <c r="P51" s="36">
        <f t="shared" ref="P51:P57" si="1">N51*L51*43.098/12</f>
        <v>0</v>
      </c>
    </row>
    <row r="52" ht="20.1" customHeight="1" spans="1:16">
      <c r="A52" s="24">
        <v>35</v>
      </c>
      <c r="B52" s="26" t="s">
        <v>70</v>
      </c>
      <c r="C52" s="26" t="s">
        <v>42</v>
      </c>
      <c r="D52" s="27" t="s">
        <v>48</v>
      </c>
      <c r="E52" s="21">
        <v>50</v>
      </c>
      <c r="F52" s="21">
        <v>0</v>
      </c>
      <c r="G52" s="21">
        <v>0</v>
      </c>
      <c r="H52" s="21">
        <v>0</v>
      </c>
      <c r="I52" s="21">
        <v>228</v>
      </c>
      <c r="J52" s="21"/>
      <c r="L52" s="23">
        <v>16</v>
      </c>
      <c r="M52" s="21">
        <f>G52+I52</f>
        <v>228</v>
      </c>
      <c r="N52" s="21">
        <f>E52</f>
        <v>50</v>
      </c>
      <c r="O52" s="36">
        <f t="shared" si="0"/>
        <v>2199.9568</v>
      </c>
      <c r="P52" s="36">
        <f t="shared" si="1"/>
        <v>2873.2</v>
      </c>
    </row>
    <row r="53" ht="20.1" customHeight="1" spans="1:16">
      <c r="A53" s="24">
        <v>36</v>
      </c>
      <c r="B53" s="26" t="s">
        <v>71</v>
      </c>
      <c r="C53" s="26" t="s">
        <v>35</v>
      </c>
      <c r="D53" s="27" t="s">
        <v>17</v>
      </c>
      <c r="E53" s="21">
        <v>276</v>
      </c>
      <c r="F53" s="21">
        <v>0</v>
      </c>
      <c r="G53" s="21">
        <v>816.366144</v>
      </c>
      <c r="H53" s="21">
        <v>0</v>
      </c>
      <c r="I53" s="21">
        <v>336</v>
      </c>
      <c r="J53" s="21"/>
      <c r="L53" s="23">
        <v>15</v>
      </c>
      <c r="M53" s="21">
        <f>G53+I53</f>
        <v>1152.366144</v>
      </c>
      <c r="N53" s="21">
        <f>E53</f>
        <v>276</v>
      </c>
      <c r="O53" s="36">
        <f t="shared" si="0"/>
        <v>10424.160092856</v>
      </c>
      <c r="P53" s="36">
        <f t="shared" si="1"/>
        <v>14868.81</v>
      </c>
    </row>
    <row r="54" ht="20.1" customHeight="1" spans="1:16">
      <c r="A54" s="24">
        <v>37</v>
      </c>
      <c r="B54" s="23" t="s">
        <v>72</v>
      </c>
      <c r="C54" s="23" t="s">
        <v>35</v>
      </c>
      <c r="D54" s="23" t="s">
        <v>40</v>
      </c>
      <c r="E54" s="21">
        <v>194</v>
      </c>
      <c r="F54" s="21">
        <v>0</v>
      </c>
      <c r="G54" s="21">
        <v>0</v>
      </c>
      <c r="H54" s="21">
        <v>0</v>
      </c>
      <c r="I54" s="21">
        <v>50</v>
      </c>
      <c r="J54" s="23"/>
      <c r="L54" s="23">
        <v>9</v>
      </c>
      <c r="M54" s="21">
        <f>I54+I55+I56+I57</f>
        <v>594</v>
      </c>
      <c r="N54" s="21">
        <f>E54+E55+E56+E57</f>
        <v>687</v>
      </c>
      <c r="O54" s="36">
        <f t="shared" si="0"/>
        <v>3223.94985</v>
      </c>
      <c r="P54" s="36">
        <f t="shared" si="1"/>
        <v>22206.2445</v>
      </c>
    </row>
    <row r="55" ht="20.1" customHeight="1" spans="1:16">
      <c r="A55" s="24">
        <v>38</v>
      </c>
      <c r="B55" s="23" t="s">
        <v>73</v>
      </c>
      <c r="C55" s="23" t="s">
        <v>35</v>
      </c>
      <c r="D55" s="23" t="s">
        <v>59</v>
      </c>
      <c r="E55" s="21">
        <v>228</v>
      </c>
      <c r="F55" s="21">
        <v>0</v>
      </c>
      <c r="G55" s="21">
        <v>0</v>
      </c>
      <c r="H55" s="21">
        <v>0</v>
      </c>
      <c r="I55" s="21">
        <v>135</v>
      </c>
      <c r="J55" s="23"/>
      <c r="L55" s="23">
        <v>8</v>
      </c>
      <c r="M55" s="21">
        <f>I58</f>
        <v>321</v>
      </c>
      <c r="N55" s="21">
        <f>E58</f>
        <v>103</v>
      </c>
      <c r="O55" s="36">
        <f t="shared" si="0"/>
        <v>1548.6538</v>
      </c>
      <c r="P55" s="36">
        <f t="shared" si="1"/>
        <v>2959.396</v>
      </c>
    </row>
    <row r="56" ht="20.1" customHeight="1" spans="1:16">
      <c r="A56" s="24">
        <v>39</v>
      </c>
      <c r="B56" s="28" t="s">
        <v>74</v>
      </c>
      <c r="C56" s="28" t="s">
        <v>39</v>
      </c>
      <c r="D56" s="28" t="s">
        <v>24</v>
      </c>
      <c r="E56" s="21">
        <v>132</v>
      </c>
      <c r="F56" s="21">
        <v>0</v>
      </c>
      <c r="G56" s="21">
        <v>0</v>
      </c>
      <c r="H56" s="21">
        <v>0</v>
      </c>
      <c r="I56" s="21">
        <v>133</v>
      </c>
      <c r="J56" s="23"/>
      <c r="L56" s="23">
        <v>7</v>
      </c>
      <c r="M56" s="21">
        <f>H59+G59+I59</f>
        <v>4277.13</v>
      </c>
      <c r="N56" s="21">
        <f>F59+E59</f>
        <v>336</v>
      </c>
      <c r="O56" s="36">
        <f t="shared" si="0"/>
        <v>18055.51222475</v>
      </c>
      <c r="P56" s="36">
        <f t="shared" si="1"/>
        <v>8447.208</v>
      </c>
    </row>
    <row r="57" ht="20.1" customHeight="1" spans="1:16">
      <c r="A57" s="24">
        <v>40</v>
      </c>
      <c r="B57" s="23" t="s">
        <v>75</v>
      </c>
      <c r="C57" s="23" t="s">
        <v>35</v>
      </c>
      <c r="D57" s="23" t="s">
        <v>59</v>
      </c>
      <c r="E57" s="21">
        <v>133</v>
      </c>
      <c r="F57" s="21">
        <v>0</v>
      </c>
      <c r="G57" s="21">
        <v>0</v>
      </c>
      <c r="H57" s="21">
        <v>0</v>
      </c>
      <c r="I57" s="21">
        <v>276</v>
      </c>
      <c r="J57" s="23"/>
      <c r="L57" s="23">
        <v>6</v>
      </c>
      <c r="M57" s="21">
        <f>H60+G60+I60</f>
        <v>3837.29</v>
      </c>
      <c r="N57" s="21">
        <f>F60+E60</f>
        <v>321</v>
      </c>
      <c r="O57" s="36">
        <f t="shared" si="0"/>
        <v>13884.6582715</v>
      </c>
      <c r="P57" s="36">
        <f t="shared" si="1"/>
        <v>6917.229</v>
      </c>
    </row>
    <row r="58" ht="20.1" customHeight="1" spans="1:16">
      <c r="A58" s="24">
        <v>41</v>
      </c>
      <c r="B58" s="23" t="s">
        <v>76</v>
      </c>
      <c r="C58" s="23" t="s">
        <v>24</v>
      </c>
      <c r="D58" s="23" t="s">
        <v>35</v>
      </c>
      <c r="E58" s="21">
        <v>103</v>
      </c>
      <c r="F58" s="21">
        <v>0</v>
      </c>
      <c r="G58" s="21">
        <v>0</v>
      </c>
      <c r="H58" s="21">
        <v>0</v>
      </c>
      <c r="I58" s="21">
        <v>321</v>
      </c>
      <c r="J58" s="23"/>
      <c r="L58" s="23" t="s">
        <v>77</v>
      </c>
      <c r="M58" s="23"/>
      <c r="N58" s="23"/>
      <c r="O58" s="36">
        <f>SUM(O50:O57)</f>
        <v>322030.071334139</v>
      </c>
      <c r="P58" s="36">
        <f>SUM(P50:P57)</f>
        <v>93756.1075</v>
      </c>
    </row>
    <row r="59" ht="20.1" customHeight="1" spans="1:16">
      <c r="A59" s="24">
        <v>42</v>
      </c>
      <c r="B59" s="23" t="s">
        <v>78</v>
      </c>
      <c r="C59" s="23" t="s">
        <v>24</v>
      </c>
      <c r="D59" s="23" t="s">
        <v>39</v>
      </c>
      <c r="E59" s="21">
        <v>308</v>
      </c>
      <c r="F59" s="21">
        <v>28</v>
      </c>
      <c r="G59" s="21">
        <v>2306.06</v>
      </c>
      <c r="H59" s="21">
        <v>1896.07</v>
      </c>
      <c r="I59" s="21">
        <v>75</v>
      </c>
      <c r="J59" s="23"/>
      <c r="L59" s="37"/>
      <c r="M59" s="37"/>
      <c r="N59" s="37"/>
      <c r="O59" s="37"/>
      <c r="P59" s="37"/>
    </row>
    <row r="60" ht="20.1" customHeight="1" spans="1:16">
      <c r="A60" s="24">
        <v>43</v>
      </c>
      <c r="B60" s="23" t="s">
        <v>79</v>
      </c>
      <c r="C60" s="23" t="s">
        <v>24</v>
      </c>
      <c r="D60" s="23" t="s">
        <v>17</v>
      </c>
      <c r="E60" s="21">
        <v>321</v>
      </c>
      <c r="F60" s="21">
        <v>0</v>
      </c>
      <c r="G60" s="21">
        <v>752.71</v>
      </c>
      <c r="H60" s="21">
        <v>2840.58</v>
      </c>
      <c r="I60" s="21">
        <v>244</v>
      </c>
      <c r="J60" s="23"/>
      <c r="L60" s="37"/>
      <c r="M60" s="37"/>
      <c r="N60" s="37"/>
      <c r="O60" s="37"/>
      <c r="P60" s="37"/>
    </row>
    <row r="61" ht="20.1" customHeight="1" spans="1:13">
      <c r="A61" s="24">
        <v>44</v>
      </c>
      <c r="B61" s="21" t="s">
        <v>80</v>
      </c>
      <c r="C61" s="21" t="s">
        <v>35</v>
      </c>
      <c r="D61" s="21" t="s">
        <v>30</v>
      </c>
      <c r="E61" s="21">
        <v>0</v>
      </c>
      <c r="F61" s="21">
        <v>0</v>
      </c>
      <c r="G61" s="21">
        <v>2299</v>
      </c>
      <c r="H61" s="21">
        <v>0</v>
      </c>
      <c r="I61" s="21"/>
      <c r="J61" s="21" t="s">
        <v>81</v>
      </c>
      <c r="K61" s="10"/>
      <c r="M61" s="32"/>
    </row>
    <row r="62" ht="20.1" customHeight="1" spans="1:13">
      <c r="A62" s="24">
        <v>45</v>
      </c>
      <c r="B62" s="21" t="s">
        <v>82</v>
      </c>
      <c r="C62" s="21" t="s">
        <v>35</v>
      </c>
      <c r="D62" s="21" t="s">
        <v>83</v>
      </c>
      <c r="E62" s="21">
        <v>0</v>
      </c>
      <c r="F62" s="21">
        <v>0</v>
      </c>
      <c r="G62" s="21">
        <v>5879</v>
      </c>
      <c r="H62" s="21">
        <v>0</v>
      </c>
      <c r="I62" s="21"/>
      <c r="J62" s="21" t="s">
        <v>81</v>
      </c>
      <c r="K62" s="10"/>
      <c r="M62" s="32"/>
    </row>
    <row r="63" ht="20.1" customHeight="1" spans="1:13">
      <c r="A63" s="24">
        <v>46</v>
      </c>
      <c r="B63" s="21" t="s">
        <v>84</v>
      </c>
      <c r="C63" s="21" t="s">
        <v>85</v>
      </c>
      <c r="D63" s="21" t="s">
        <v>40</v>
      </c>
      <c r="E63" s="21">
        <v>0</v>
      </c>
      <c r="F63" s="21">
        <v>0</v>
      </c>
      <c r="G63" s="21">
        <v>18848</v>
      </c>
      <c r="H63" s="21">
        <v>0</v>
      </c>
      <c r="I63" s="21"/>
      <c r="J63" s="21" t="s">
        <v>81</v>
      </c>
      <c r="K63" s="10"/>
      <c r="M63" s="32"/>
    </row>
    <row r="64" ht="20.1" customHeight="1" spans="1:13">
      <c r="A64" s="24">
        <v>47</v>
      </c>
      <c r="B64" s="21" t="s">
        <v>86</v>
      </c>
      <c r="C64" s="21" t="s">
        <v>26</v>
      </c>
      <c r="D64" s="21" t="s">
        <v>87</v>
      </c>
      <c r="E64" s="21">
        <v>0</v>
      </c>
      <c r="F64" s="21">
        <v>0</v>
      </c>
      <c r="G64" s="21">
        <v>44723</v>
      </c>
      <c r="H64" s="21">
        <v>0</v>
      </c>
      <c r="I64" s="21"/>
      <c r="J64" s="21" t="s">
        <v>81</v>
      </c>
      <c r="K64" s="10"/>
      <c r="M64" s="32"/>
    </row>
    <row r="65" ht="20.1" customHeight="1" spans="1:13">
      <c r="A65" s="24">
        <v>48</v>
      </c>
      <c r="B65" s="21" t="s">
        <v>88</v>
      </c>
      <c r="C65" s="21" t="s">
        <v>27</v>
      </c>
      <c r="D65" s="21" t="s">
        <v>89</v>
      </c>
      <c r="E65" s="21">
        <v>0</v>
      </c>
      <c r="F65" s="21">
        <v>0</v>
      </c>
      <c r="G65" s="21">
        <v>34195.8</v>
      </c>
      <c r="H65" s="21">
        <v>0</v>
      </c>
      <c r="I65" s="21"/>
      <c r="J65" s="21" t="s">
        <v>81</v>
      </c>
      <c r="K65" s="10"/>
      <c r="M65" s="32"/>
    </row>
    <row r="66" ht="20.1" customHeight="1" spans="1:13">
      <c r="A66" s="24">
        <v>49</v>
      </c>
      <c r="B66" s="21" t="s">
        <v>90</v>
      </c>
      <c r="C66" s="21" t="s">
        <v>26</v>
      </c>
      <c r="D66" s="21" t="s">
        <v>88</v>
      </c>
      <c r="E66" s="21">
        <v>0</v>
      </c>
      <c r="F66" s="21">
        <v>0</v>
      </c>
      <c r="G66" s="21">
        <v>11460</v>
      </c>
      <c r="H66" s="21">
        <v>0</v>
      </c>
      <c r="I66" s="21"/>
      <c r="J66" s="21" t="s">
        <v>81</v>
      </c>
      <c r="K66" s="10"/>
      <c r="M66" s="32"/>
    </row>
    <row r="67" ht="20.1" customHeight="1" spans="1:16">
      <c r="A67" s="24">
        <v>50</v>
      </c>
      <c r="B67" s="26" t="s">
        <v>91</v>
      </c>
      <c r="C67" s="26" t="s">
        <v>35</v>
      </c>
      <c r="D67" s="26" t="s">
        <v>20</v>
      </c>
      <c r="E67" s="21">
        <v>0</v>
      </c>
      <c r="F67" s="21">
        <v>0</v>
      </c>
      <c r="G67" s="21">
        <v>13513.852947</v>
      </c>
      <c r="H67" s="21">
        <v>0</v>
      </c>
      <c r="I67" s="21"/>
      <c r="J67" s="21" t="s">
        <v>81</v>
      </c>
      <c r="L67" s="37"/>
      <c r="M67" s="37"/>
      <c r="N67" s="37"/>
      <c r="O67" s="37"/>
      <c r="P67" s="37"/>
    </row>
    <row r="68" ht="20.1" customHeight="1" spans="1:13">
      <c r="A68" s="24">
        <v>51</v>
      </c>
      <c r="B68" s="21" t="s">
        <v>92</v>
      </c>
      <c r="C68" s="21" t="s">
        <v>26</v>
      </c>
      <c r="D68" s="21" t="s">
        <v>13</v>
      </c>
      <c r="E68" s="21">
        <v>0</v>
      </c>
      <c r="F68" s="21">
        <v>0</v>
      </c>
      <c r="G68" s="21">
        <v>4049</v>
      </c>
      <c r="H68" s="21">
        <v>0</v>
      </c>
      <c r="I68" s="21"/>
      <c r="J68" s="21" t="s">
        <v>81</v>
      </c>
      <c r="K68" s="10"/>
      <c r="M68" s="32"/>
    </row>
    <row r="69" ht="20.1" customHeight="1" spans="1:13">
      <c r="A69" s="24">
        <v>52</v>
      </c>
      <c r="B69" s="21" t="s">
        <v>93</v>
      </c>
      <c r="C69" s="21" t="s">
        <v>94</v>
      </c>
      <c r="D69" s="21" t="s">
        <v>39</v>
      </c>
      <c r="E69" s="21">
        <v>0</v>
      </c>
      <c r="F69" s="21">
        <v>0</v>
      </c>
      <c r="G69" s="21">
        <v>12262.05</v>
      </c>
      <c r="H69" s="21">
        <v>0</v>
      </c>
      <c r="I69" s="21"/>
      <c r="J69" s="21" t="s">
        <v>81</v>
      </c>
      <c r="K69" s="10"/>
      <c r="M69" s="32"/>
    </row>
    <row r="70" ht="20.1" customHeight="1" spans="1:13">
      <c r="A70" s="24">
        <v>53</v>
      </c>
      <c r="B70" s="21" t="s">
        <v>95</v>
      </c>
      <c r="C70" s="21" t="s">
        <v>43</v>
      </c>
      <c r="D70" s="21" t="s">
        <v>96</v>
      </c>
      <c r="E70" s="21">
        <v>0</v>
      </c>
      <c r="F70" s="21">
        <v>0</v>
      </c>
      <c r="G70" s="21">
        <v>9687</v>
      </c>
      <c r="H70" s="21">
        <v>0</v>
      </c>
      <c r="I70" s="21"/>
      <c r="J70" s="21" t="s">
        <v>81</v>
      </c>
      <c r="K70" s="10"/>
      <c r="M70" s="32"/>
    </row>
    <row r="71" ht="20.1" customHeight="1" spans="1:13">
      <c r="A71" s="24">
        <v>54</v>
      </c>
      <c r="B71" s="20" t="s">
        <v>97</v>
      </c>
      <c r="C71" s="20" t="s">
        <v>39</v>
      </c>
      <c r="D71" s="20" t="s">
        <v>98</v>
      </c>
      <c r="E71" s="21">
        <v>0</v>
      </c>
      <c r="F71" s="21">
        <v>0</v>
      </c>
      <c r="G71" s="21">
        <v>18228.31</v>
      </c>
      <c r="H71" s="21">
        <v>0</v>
      </c>
      <c r="I71" s="21"/>
      <c r="J71" s="21" t="s">
        <v>81</v>
      </c>
      <c r="K71" s="10"/>
      <c r="M71" s="32"/>
    </row>
    <row r="72" ht="20.1" customHeight="1" spans="1:13">
      <c r="A72" s="24">
        <v>55</v>
      </c>
      <c r="B72" s="20" t="s">
        <v>99</v>
      </c>
      <c r="C72" s="20" t="s">
        <v>50</v>
      </c>
      <c r="D72" s="20" t="s">
        <v>88</v>
      </c>
      <c r="E72" s="21">
        <v>0</v>
      </c>
      <c r="F72" s="21">
        <v>0</v>
      </c>
      <c r="G72" s="21">
        <v>27038</v>
      </c>
      <c r="H72" s="21">
        <v>0</v>
      </c>
      <c r="I72" s="21"/>
      <c r="J72" s="21" t="s">
        <v>81</v>
      </c>
      <c r="K72" s="34"/>
      <c r="M72" s="32"/>
    </row>
    <row r="73" s="10" customFormat="1" ht="20.1" customHeight="1" spans="1:10">
      <c r="A73" s="38" t="s">
        <v>100</v>
      </c>
      <c r="B73" s="39"/>
      <c r="C73" s="39"/>
      <c r="D73" s="40"/>
      <c r="E73" s="41">
        <f>SUM(E3:E72)</f>
        <v>14526</v>
      </c>
      <c r="F73" s="41">
        <f t="shared" ref="F73:I73" si="2">SUM(F3:F72)</f>
        <v>11754</v>
      </c>
      <c r="G73" s="41">
        <f t="shared" si="2"/>
        <v>560541.053180186</v>
      </c>
      <c r="H73" s="41">
        <f t="shared" si="2"/>
        <v>307729.38076745</v>
      </c>
      <c r="I73" s="41">
        <f t="shared" si="2"/>
        <v>5032</v>
      </c>
      <c r="J73" s="41"/>
    </row>
  </sheetData>
  <sortState ref="A3:M82">
    <sortCondition ref="A1"/>
  </sortState>
  <mergeCells count="15">
    <mergeCell ref="A1:J1"/>
    <mergeCell ref="L58:N58"/>
    <mergeCell ref="A73:D73"/>
    <mergeCell ref="A3:A4"/>
    <mergeCell ref="A6:A8"/>
    <mergeCell ref="A10:A12"/>
    <mergeCell ref="A14:A16"/>
    <mergeCell ref="A17:A18"/>
    <mergeCell ref="A20:A21"/>
    <mergeCell ref="A24:A25"/>
    <mergeCell ref="A27:A28"/>
    <mergeCell ref="A29:A30"/>
    <mergeCell ref="A36:A37"/>
    <mergeCell ref="A38:A39"/>
    <mergeCell ref="A42:A4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B6" sqref="B6"/>
    </sheetView>
  </sheetViews>
  <sheetFormatPr defaultColWidth="9" defaultRowHeight="14.4" outlineLevelRow="7"/>
  <cols>
    <col min="1" max="1" width="5" style="1" customWidth="1"/>
    <col min="2" max="2" width="20.1296296296296" style="1" customWidth="1"/>
    <col min="3" max="3" width="10.6296296296296" style="1" customWidth="1"/>
    <col min="4" max="4" width="14.5" style="1" customWidth="1"/>
    <col min="5" max="5" width="12.8703703703704" style="1" customWidth="1"/>
    <col min="6" max="6" width="14.3703703703704" style="1" customWidth="1"/>
    <col min="7" max="16384" width="9" style="1"/>
  </cols>
  <sheetData>
    <row r="1" ht="39" customHeight="1" spans="1:9">
      <c r="A1" s="2" t="s">
        <v>101</v>
      </c>
      <c r="B1" s="2"/>
      <c r="C1" s="2"/>
      <c r="D1" s="2"/>
      <c r="E1" s="2"/>
      <c r="F1" s="2"/>
      <c r="G1" s="3"/>
      <c r="H1" s="3"/>
      <c r="I1" s="3"/>
    </row>
    <row r="2" ht="24.95" customHeight="1" spans="1:6">
      <c r="A2" s="4" t="s">
        <v>1</v>
      </c>
      <c r="B2" s="4" t="s">
        <v>102</v>
      </c>
      <c r="C2" s="4" t="s">
        <v>103</v>
      </c>
      <c r="D2" s="4" t="s">
        <v>104</v>
      </c>
      <c r="E2" s="4" t="s">
        <v>105</v>
      </c>
      <c r="F2" s="4" t="s">
        <v>10</v>
      </c>
    </row>
    <row r="3" ht="24.95" customHeight="1" spans="1:6">
      <c r="A3" s="5">
        <v>1</v>
      </c>
      <c r="B3" s="6" t="s">
        <v>106</v>
      </c>
      <c r="C3" s="6" t="s">
        <v>39</v>
      </c>
      <c r="D3" s="6" t="s">
        <v>98</v>
      </c>
      <c r="E3" s="6">
        <v>24960.91</v>
      </c>
      <c r="F3" s="6"/>
    </row>
    <row r="4" ht="24.95" customHeight="1" spans="1:6">
      <c r="A4" s="5">
        <v>2</v>
      </c>
      <c r="B4" s="6" t="s">
        <v>82</v>
      </c>
      <c r="C4" s="6" t="s">
        <v>35</v>
      </c>
      <c r="D4" s="6" t="s">
        <v>107</v>
      </c>
      <c r="E4" s="6">
        <v>6815</v>
      </c>
      <c r="F4" s="6"/>
    </row>
    <row r="5" ht="24.95" customHeight="1" spans="1:6">
      <c r="A5" s="5">
        <v>3</v>
      </c>
      <c r="B5" s="7" t="s">
        <v>108</v>
      </c>
      <c r="C5" s="7" t="s">
        <v>46</v>
      </c>
      <c r="D5" s="7" t="s">
        <v>33</v>
      </c>
      <c r="E5" s="6">
        <v>22537</v>
      </c>
      <c r="F5" s="7"/>
    </row>
    <row r="6" ht="24.95" customHeight="1" spans="1:6">
      <c r="A6" s="5">
        <v>4</v>
      </c>
      <c r="B6" s="6" t="s">
        <v>109</v>
      </c>
      <c r="C6" s="6" t="s">
        <v>13</v>
      </c>
      <c r="D6" s="6" t="s">
        <v>26</v>
      </c>
      <c r="E6" s="6">
        <v>5361</v>
      </c>
      <c r="F6" s="6"/>
    </row>
    <row r="7" ht="24.95" customHeight="1" spans="1:6">
      <c r="A7" s="8" t="s">
        <v>110</v>
      </c>
      <c r="B7" s="8"/>
      <c r="C7" s="8"/>
      <c r="D7" s="8"/>
      <c r="E7" s="8">
        <f>SUM(E3:E6)</f>
        <v>59673.91</v>
      </c>
      <c r="F7" s="8"/>
    </row>
    <row r="8" ht="24.95" customHeight="1" spans="1:6">
      <c r="A8" s="9"/>
      <c r="B8" s="9"/>
      <c r="C8" s="9"/>
      <c r="D8" s="9"/>
      <c r="E8" s="9"/>
      <c r="F8" s="9"/>
    </row>
  </sheetData>
  <mergeCells count="2">
    <mergeCell ref="A1:F1"/>
    <mergeCell ref="A7:D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道路</vt:lpstr>
      <vt:lpstr> 广场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</cp:lastModifiedBy>
  <dcterms:created xsi:type="dcterms:W3CDTF">2006-09-16T00:00:00Z</dcterms:created>
  <dcterms:modified xsi:type="dcterms:W3CDTF">2022-01-28T08:09:13Z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3F4E353401E345ACAE29C0E9068943CC</vt:lpwstr>
  </property>
  <property fmtid="{D5CDD505-2E9C-101B-9397-08002B2CF9AE}" pid="3" name="KSOProductBuildVer">
    <vt:lpwstr>2052-11.1.0.11294</vt:lpwstr>
  </property>
</Properties>
</file>